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0755" windowHeight="7005" activeTab="0"/>
  </bookViews>
  <sheets>
    <sheet name="Representative Graphs" sheetId="1" r:id="rId1"/>
    <sheet name="Census 1990 Education" sheetId="2" r:id="rId2"/>
    <sheet name="Census 2000 Education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<sst xmlns="http://schemas.openxmlformats.org/spreadsheetml/2006/main" count="333" uniqueCount="76">
  <si>
    <t>Yuma</t>
  </si>
  <si>
    <t>Yavapai</t>
  </si>
  <si>
    <t>Pima</t>
  </si>
  <si>
    <t>Maricopa</t>
  </si>
  <si>
    <t>Coconino</t>
  </si>
  <si>
    <t>NON-CITIZEN</t>
  </si>
  <si>
    <t>PhD</t>
  </si>
  <si>
    <t>Professional Degree</t>
  </si>
  <si>
    <t>Masters Degree</t>
  </si>
  <si>
    <t>College Graduate</t>
  </si>
  <si>
    <t>Some College</t>
  </si>
  <si>
    <t>High School Grad (incl GED)</t>
  </si>
  <si>
    <t>Some High School</t>
  </si>
  <si>
    <t>Less Than 9th Grade</t>
  </si>
  <si>
    <t>Non-Citizen - Total:</t>
  </si>
  <si>
    <t>Nat.Citizen - Total:</t>
  </si>
  <si>
    <t>La Paz &amp; Mohave</t>
  </si>
  <si>
    <t>Gila &amp; Pnal</t>
  </si>
  <si>
    <t>Phoenix</t>
  </si>
  <si>
    <t>Tucson</t>
  </si>
  <si>
    <t xml:space="preserve">Yuma </t>
  </si>
  <si>
    <t>Flagstaff</t>
  </si>
  <si>
    <t>Non-metro</t>
  </si>
  <si>
    <t>Apache &amp; Navajo</t>
  </si>
  <si>
    <t>Native Born</t>
  </si>
  <si>
    <t>Non Citizens</t>
  </si>
  <si>
    <t>Total:</t>
  </si>
  <si>
    <t>NATIVE-BORN</t>
  </si>
  <si>
    <t>FOREIGN-BORN</t>
  </si>
  <si>
    <t>Arizon Total</t>
  </si>
  <si>
    <t xml:space="preserve">Cochise Graham Greenlee &amp; Santa Cruz </t>
  </si>
  <si>
    <t>Cochise Graham Greenlee &amp; Santa Cruz</t>
  </si>
  <si>
    <t>Advanced Degree</t>
  </si>
  <si>
    <t>Naturalized Citizens</t>
  </si>
  <si>
    <t>Non-Citizens</t>
  </si>
  <si>
    <t>HS Graduate</t>
  </si>
  <si>
    <t>Less Than HS Graduate</t>
  </si>
  <si>
    <t>Census 1990 Educational Attainment</t>
  </si>
  <si>
    <t>(Numbers of people age 25 and older)</t>
  </si>
  <si>
    <t>POPULATION TOTAL</t>
  </si>
  <si>
    <t>State</t>
  </si>
  <si>
    <t>LaPaz &amp; Mohave</t>
  </si>
  <si>
    <t>Coconino &amp; Yavapai</t>
  </si>
  <si>
    <t>Gila &amp; Pinal</t>
  </si>
  <si>
    <t>Cochise. Graham, Greenlee, &amp; SantaCruz</t>
  </si>
  <si>
    <t>Total</t>
  </si>
  <si>
    <t>Counties</t>
  </si>
  <si>
    <t>Metropolitan Regions</t>
  </si>
  <si>
    <t>Native Born Total</t>
  </si>
  <si>
    <t>Foreign Born Total</t>
  </si>
  <si>
    <t>NATURALIZED CITIZENS</t>
  </si>
  <si>
    <t>Population Total</t>
  </si>
  <si>
    <t>Census 2000 Educational Attainment</t>
  </si>
  <si>
    <t>HS Grad (incl GED)</t>
  </si>
  <si>
    <t>Metropolitan Areas</t>
  </si>
  <si>
    <t>Nat. Citizen - Total</t>
  </si>
  <si>
    <t>Non Citizen - Total</t>
  </si>
  <si>
    <t>FOREIGN BORN</t>
  </si>
  <si>
    <t>NATURALIZED CITIZEN</t>
  </si>
  <si>
    <t>NON CITIZEN</t>
  </si>
  <si>
    <t xml:space="preserve">NATIVE BORN </t>
  </si>
  <si>
    <t xml:space="preserve">POPULATION </t>
  </si>
  <si>
    <t>Some HS</t>
  </si>
  <si>
    <t>Up To 9th Grade</t>
  </si>
  <si>
    <t>HS Grad</t>
  </si>
  <si>
    <t>College Grad</t>
  </si>
  <si>
    <t>Prof Degree</t>
  </si>
  <si>
    <t>Foreign Born</t>
  </si>
  <si>
    <t>Change in Numbers</t>
  </si>
  <si>
    <t>Naturalized Citizen</t>
  </si>
  <si>
    <t>Non Citizen</t>
  </si>
  <si>
    <t>EDUCATIONAL ATTAINMENT</t>
  </si>
  <si>
    <t>Foreign  Born</t>
  </si>
  <si>
    <t>1990 - Percents</t>
  </si>
  <si>
    <t>2000 - Percents</t>
  </si>
  <si>
    <t>Totals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</si>
</sst>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0.000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sz val="10.5"/>
      <name val="Arial"/>
      <family val="0"/>
    </font>
    <font>
      <sz val="9.75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1" fontId="4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855"/>
          <c:w val="0.9255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'Representative Graphs'!$G$28</c:f>
              <c:strCache>
                <c:ptCount val="1"/>
                <c:pt idx="0">
                  <c:v>Native Born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'Representative Graphs'!$A$29:$A$33</c:f>
              <c:strCache>
                <c:ptCount val="5"/>
                <c:pt idx="0">
                  <c:v>Less Than HS Graduate</c:v>
                </c:pt>
                <c:pt idx="1">
                  <c:v>HS Graduate</c:v>
                </c:pt>
                <c:pt idx="2">
                  <c:v>Some College</c:v>
                </c:pt>
                <c:pt idx="3">
                  <c:v>College Graduate</c:v>
                </c:pt>
                <c:pt idx="4">
                  <c:v>Advanced Degree</c:v>
                </c:pt>
              </c:strCache>
            </c:strRef>
          </c:cat>
          <c:val>
            <c:numRef>
              <c:f>'Representative Graphs'!$G$29:$G$33</c:f>
              <c:numCache>
                <c:ptCount val="5"/>
                <c:pt idx="0">
                  <c:v>0.14839728088571374</c:v>
                </c:pt>
                <c:pt idx="1">
                  <c:v>0.25729627472211125</c:v>
                </c:pt>
                <c:pt idx="2">
                  <c:v>0.3527143102768143</c:v>
                </c:pt>
                <c:pt idx="3">
                  <c:v>0.15704838064436286</c:v>
                </c:pt>
                <c:pt idx="4">
                  <c:v>0.08454375347099795</c:v>
                </c:pt>
              </c:numCache>
            </c:numRef>
          </c:val>
        </c:ser>
        <c:ser>
          <c:idx val="1"/>
          <c:order val="1"/>
          <c:tx>
            <c:strRef>
              <c:f>'Representative Graphs'!$H$28</c:f>
              <c:strCache>
                <c:ptCount val="1"/>
                <c:pt idx="0">
                  <c:v>Naturalized Citizens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'Representative Graphs'!$A$29:$A$33</c:f>
              <c:strCache>
                <c:ptCount val="5"/>
                <c:pt idx="0">
                  <c:v>Less Than HS Graduate</c:v>
                </c:pt>
                <c:pt idx="1">
                  <c:v>HS Graduate</c:v>
                </c:pt>
                <c:pt idx="2">
                  <c:v>Some College</c:v>
                </c:pt>
                <c:pt idx="3">
                  <c:v>College Graduate</c:v>
                </c:pt>
                <c:pt idx="4">
                  <c:v>Advanced Degree</c:v>
                </c:pt>
              </c:strCache>
            </c:strRef>
          </c:cat>
          <c:val>
            <c:numRef>
              <c:f>'Representative Graphs'!$H$29:$H$33</c:f>
              <c:numCache>
                <c:ptCount val="5"/>
                <c:pt idx="0">
                  <c:v>0.3679160041026965</c:v>
                </c:pt>
                <c:pt idx="1">
                  <c:v>0.20591555379754545</c:v>
                </c:pt>
                <c:pt idx="2">
                  <c:v>0.2362836061938594</c:v>
                </c:pt>
                <c:pt idx="3">
                  <c:v>0.11006998300986413</c:v>
                </c:pt>
                <c:pt idx="4">
                  <c:v>0.07981485289603457</c:v>
                </c:pt>
              </c:numCache>
            </c:numRef>
          </c:val>
        </c:ser>
        <c:ser>
          <c:idx val="2"/>
          <c:order val="2"/>
          <c:tx>
            <c:strRef>
              <c:f>'Representative Graphs'!$I$28</c:f>
              <c:strCache>
                <c:ptCount val="1"/>
                <c:pt idx="0">
                  <c:v>Non Citizens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'Representative Graphs'!$A$29:$A$33</c:f>
              <c:strCache>
                <c:ptCount val="5"/>
                <c:pt idx="0">
                  <c:v>Less Than HS Graduate</c:v>
                </c:pt>
                <c:pt idx="1">
                  <c:v>HS Graduate</c:v>
                </c:pt>
                <c:pt idx="2">
                  <c:v>Some College</c:v>
                </c:pt>
                <c:pt idx="3">
                  <c:v>College Graduate</c:v>
                </c:pt>
                <c:pt idx="4">
                  <c:v>Advanced Degree</c:v>
                </c:pt>
              </c:strCache>
            </c:strRef>
          </c:cat>
          <c:val>
            <c:numRef>
              <c:f>'Representative Graphs'!$I$29:$I$33</c:f>
              <c:numCache>
                <c:ptCount val="5"/>
                <c:pt idx="0">
                  <c:v>0.5875998718909643</c:v>
                </c:pt>
                <c:pt idx="1">
                  <c:v>0.16775143787611474</c:v>
                </c:pt>
                <c:pt idx="2">
                  <c:v>0.1246057634217049</c:v>
                </c:pt>
                <c:pt idx="3">
                  <c:v>0.0663624653323042</c:v>
                </c:pt>
                <c:pt idx="4">
                  <c:v>0.05368046147891189</c:v>
                </c:pt>
              </c:numCache>
            </c:numRef>
          </c:val>
        </c:ser>
        <c:axId val="65080985"/>
        <c:axId val="48857954"/>
      </c:barChart>
      <c:catAx>
        <c:axId val="6508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57954"/>
        <c:crosses val="autoZero"/>
        <c:auto val="1"/>
        <c:lblOffset val="100"/>
        <c:noMultiLvlLbl val="0"/>
      </c:catAx>
      <c:valAx>
        <c:axId val="4885795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5080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75"/>
          <c:y val="0.14175"/>
          <c:w val="0.204"/>
          <c:h val="0.158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Educational Attainment Numbers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2000 Census: Number of Adults 25 and Older</a:t>
            </a:r>
          </a:p>
        </c:rich>
      </c:tx>
      <c:layout>
        <c:manualLayout>
          <c:xMode val="factor"/>
          <c:yMode val="factor"/>
          <c:x val="-0.3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4225"/>
          <c:w val="0.91375"/>
          <c:h val="0.83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'Representative Graphs'!$G$3</c:f>
              <c:strCache>
                <c:ptCount val="1"/>
                <c:pt idx="0">
                  <c:v>Native Born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'Representative Graphs'!$A$4:$A$11</c:f>
              <c:strCache>
                <c:ptCount val="8"/>
                <c:pt idx="0">
                  <c:v>Up To 9th Grade</c:v>
                </c:pt>
                <c:pt idx="1">
                  <c:v>Some HS</c:v>
                </c:pt>
                <c:pt idx="2">
                  <c:v>HS Grad</c:v>
                </c:pt>
                <c:pt idx="3">
                  <c:v>Some College</c:v>
                </c:pt>
                <c:pt idx="4">
                  <c:v>College Grad</c:v>
                </c:pt>
                <c:pt idx="5">
                  <c:v>Masters Degree</c:v>
                </c:pt>
                <c:pt idx="6">
                  <c:v>Prof Degree</c:v>
                </c:pt>
                <c:pt idx="7">
                  <c:v>PhD</c:v>
                </c:pt>
              </c:strCache>
            </c:strRef>
          </c:cat>
          <c:val>
            <c:numRef>
              <c:f>'Representative Graphs'!$G$4:$G$11</c:f>
              <c:numCache>
                <c:ptCount val="8"/>
                <c:pt idx="0">
                  <c:v>124050.8</c:v>
                </c:pt>
                <c:pt idx="1">
                  <c:v>288720.8</c:v>
                </c:pt>
                <c:pt idx="2">
                  <c:v>715677.5</c:v>
                </c:pt>
                <c:pt idx="3">
                  <c:v>981085.7</c:v>
                </c:pt>
                <c:pt idx="4">
                  <c:v>436834.9</c:v>
                </c:pt>
                <c:pt idx="5">
                  <c:v>163050</c:v>
                </c:pt>
                <c:pt idx="6">
                  <c:v>47632.81</c:v>
                </c:pt>
                <c:pt idx="7">
                  <c:v>24478.24</c:v>
                </c:pt>
              </c:numCache>
            </c:numRef>
          </c:val>
        </c:ser>
        <c:ser>
          <c:idx val="1"/>
          <c:order val="1"/>
          <c:tx>
            <c:strRef>
              <c:f>'Representative Graphs'!$H$3</c:f>
              <c:strCache>
                <c:ptCount val="1"/>
                <c:pt idx="0">
                  <c:v>Naturalized Citizens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'Representative Graphs'!$A$4:$A$11</c:f>
              <c:strCache>
                <c:ptCount val="8"/>
                <c:pt idx="0">
                  <c:v>Up To 9th Grade</c:v>
                </c:pt>
                <c:pt idx="1">
                  <c:v>Some HS</c:v>
                </c:pt>
                <c:pt idx="2">
                  <c:v>HS Grad</c:v>
                </c:pt>
                <c:pt idx="3">
                  <c:v>Some College</c:v>
                </c:pt>
                <c:pt idx="4">
                  <c:v>College Grad</c:v>
                </c:pt>
                <c:pt idx="5">
                  <c:v>Masters Degree</c:v>
                </c:pt>
                <c:pt idx="6">
                  <c:v>Prof Degree</c:v>
                </c:pt>
                <c:pt idx="7">
                  <c:v>PhD</c:v>
                </c:pt>
              </c:strCache>
            </c:strRef>
          </c:cat>
          <c:val>
            <c:numRef>
              <c:f>'Representative Graphs'!$H$4:$H$11</c:f>
              <c:numCache>
                <c:ptCount val="8"/>
                <c:pt idx="0">
                  <c:v>37971.9</c:v>
                </c:pt>
                <c:pt idx="1">
                  <c:v>26414.38</c:v>
                </c:pt>
                <c:pt idx="2">
                  <c:v>36035.77</c:v>
                </c:pt>
                <c:pt idx="3">
                  <c:v>41350.26</c:v>
                </c:pt>
                <c:pt idx="4">
                  <c:v>19262.54</c:v>
                </c:pt>
                <c:pt idx="5">
                  <c:v>8001.363</c:v>
                </c:pt>
                <c:pt idx="6">
                  <c:v>3872.2647</c:v>
                </c:pt>
                <c:pt idx="7">
                  <c:v>2094.184</c:v>
                </c:pt>
              </c:numCache>
            </c:numRef>
          </c:val>
        </c:ser>
        <c:ser>
          <c:idx val="2"/>
          <c:order val="2"/>
          <c:tx>
            <c:strRef>
              <c:f>'Representative Graphs'!$I$3</c:f>
              <c:strCache>
                <c:ptCount val="1"/>
                <c:pt idx="0">
                  <c:v>Non-Citizens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'Representative Graphs'!$A$4:$A$11</c:f>
              <c:strCache>
                <c:ptCount val="8"/>
                <c:pt idx="0">
                  <c:v>Up To 9th Grade</c:v>
                </c:pt>
                <c:pt idx="1">
                  <c:v>Some HS</c:v>
                </c:pt>
                <c:pt idx="2">
                  <c:v>HS Grad</c:v>
                </c:pt>
                <c:pt idx="3">
                  <c:v>Some College</c:v>
                </c:pt>
                <c:pt idx="4">
                  <c:v>College Grad</c:v>
                </c:pt>
                <c:pt idx="5">
                  <c:v>Masters Degree</c:v>
                </c:pt>
                <c:pt idx="6">
                  <c:v>Prof Degree</c:v>
                </c:pt>
                <c:pt idx="7">
                  <c:v>PhD</c:v>
                </c:pt>
              </c:strCache>
            </c:strRef>
          </c:cat>
          <c:val>
            <c:numRef>
              <c:f>'Representative Graphs'!$I$4:$I$11</c:f>
              <c:numCache>
                <c:ptCount val="8"/>
                <c:pt idx="0">
                  <c:v>112117.9</c:v>
                </c:pt>
                <c:pt idx="1">
                  <c:v>60889.39</c:v>
                </c:pt>
                <c:pt idx="2">
                  <c:v>49391.13</c:v>
                </c:pt>
                <c:pt idx="3">
                  <c:v>36687.73</c:v>
                </c:pt>
                <c:pt idx="4">
                  <c:v>19539.13</c:v>
                </c:pt>
                <c:pt idx="5">
                  <c:v>8752.108</c:v>
                </c:pt>
                <c:pt idx="6">
                  <c:v>4227.881</c:v>
                </c:pt>
                <c:pt idx="7">
                  <c:v>2825.173</c:v>
                </c:pt>
              </c:numCache>
            </c:numRef>
          </c:val>
        </c:ser>
        <c:overlap val="100"/>
        <c:axId val="37068403"/>
        <c:axId val="65180172"/>
      </c:barChart>
      <c:catAx>
        <c:axId val="37068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5180172"/>
        <c:crosses val="autoZero"/>
        <c:auto val="1"/>
        <c:lblOffset val="100"/>
        <c:noMultiLvlLbl val="0"/>
      </c:catAx>
      <c:valAx>
        <c:axId val="65180172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37068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"/>
          <c:y val="0.18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Change in Numbers by Educational Attainment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(Adults 25 and Older: Number in 2000 Minus Number in 1990)</a:t>
            </a:r>
          </a:p>
        </c:rich>
      </c:tx>
      <c:layout>
        <c:manualLayout>
          <c:xMode val="factor"/>
          <c:yMode val="factor"/>
          <c:x val="-0.22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545"/>
          <c:w val="0.8955"/>
          <c:h val="0.8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'Representative Graphs'!$L$3</c:f>
              <c:strCache>
                <c:ptCount val="1"/>
                <c:pt idx="0">
                  <c:v>Native Born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'Representative Graphs'!$A$4:$A$11</c:f>
              <c:strCache>
                <c:ptCount val="8"/>
                <c:pt idx="0">
                  <c:v>Up To 9th Grade</c:v>
                </c:pt>
                <c:pt idx="1">
                  <c:v>Some HS</c:v>
                </c:pt>
                <c:pt idx="2">
                  <c:v>HS Grad</c:v>
                </c:pt>
                <c:pt idx="3">
                  <c:v>Some College</c:v>
                </c:pt>
                <c:pt idx="4">
                  <c:v>College Grad</c:v>
                </c:pt>
                <c:pt idx="5">
                  <c:v>Masters Degree</c:v>
                </c:pt>
                <c:pt idx="6">
                  <c:v>Prof Degree</c:v>
                </c:pt>
                <c:pt idx="7">
                  <c:v>PhD</c:v>
                </c:pt>
              </c:strCache>
            </c:strRef>
          </c:cat>
          <c:val>
            <c:numRef>
              <c:f>'Representative Graphs'!$L$4:$L$11</c:f>
              <c:numCache>
                <c:ptCount val="8"/>
                <c:pt idx="0">
                  <c:v>-16901.800000000003</c:v>
                </c:pt>
                <c:pt idx="1">
                  <c:v>35108.29999999999</c:v>
                </c:pt>
                <c:pt idx="2">
                  <c:v>147536.5</c:v>
                </c:pt>
                <c:pt idx="3">
                  <c:v>292583.3999999999</c:v>
                </c:pt>
                <c:pt idx="4">
                  <c:v>149557.2</c:v>
                </c:pt>
                <c:pt idx="5">
                  <c:v>66119.57</c:v>
                </c:pt>
                <c:pt idx="6">
                  <c:v>13518.199999999997</c:v>
                </c:pt>
                <c:pt idx="7">
                  <c:v>9933.570000000002</c:v>
                </c:pt>
              </c:numCache>
            </c:numRef>
          </c:val>
        </c:ser>
        <c:ser>
          <c:idx val="1"/>
          <c:order val="1"/>
          <c:tx>
            <c:strRef>
              <c:f>'Representative Graphs'!$M$3</c:f>
              <c:strCache>
                <c:ptCount val="1"/>
                <c:pt idx="0">
                  <c:v>Naturalized Citizen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'Representative Graphs'!$A$4:$A$11</c:f>
              <c:strCache>
                <c:ptCount val="8"/>
                <c:pt idx="0">
                  <c:v>Up To 9th Grade</c:v>
                </c:pt>
                <c:pt idx="1">
                  <c:v>Some HS</c:v>
                </c:pt>
                <c:pt idx="2">
                  <c:v>HS Grad</c:v>
                </c:pt>
                <c:pt idx="3">
                  <c:v>Some College</c:v>
                </c:pt>
                <c:pt idx="4">
                  <c:v>College Grad</c:v>
                </c:pt>
                <c:pt idx="5">
                  <c:v>Masters Degree</c:v>
                </c:pt>
                <c:pt idx="6">
                  <c:v>Prof Degree</c:v>
                </c:pt>
                <c:pt idx="7">
                  <c:v>PhD</c:v>
                </c:pt>
              </c:strCache>
            </c:strRef>
          </c:cat>
          <c:val>
            <c:numRef>
              <c:f>'Representative Graphs'!$M$4:$M$11</c:f>
              <c:numCache>
                <c:ptCount val="8"/>
                <c:pt idx="0">
                  <c:v>14847.506000000001</c:v>
                </c:pt>
                <c:pt idx="1">
                  <c:v>12686.820000000002</c:v>
                </c:pt>
                <c:pt idx="2">
                  <c:v>15383.149999999998</c:v>
                </c:pt>
                <c:pt idx="3">
                  <c:v>20534.22</c:v>
                </c:pt>
                <c:pt idx="4">
                  <c:v>10764.5295</c:v>
                </c:pt>
                <c:pt idx="5">
                  <c:v>4589.902</c:v>
                </c:pt>
                <c:pt idx="6">
                  <c:v>1890.7577</c:v>
                </c:pt>
                <c:pt idx="7">
                  <c:v>1031.9330000000002</c:v>
                </c:pt>
              </c:numCache>
            </c:numRef>
          </c:val>
        </c:ser>
        <c:ser>
          <c:idx val="2"/>
          <c:order val="2"/>
          <c:tx>
            <c:strRef>
              <c:f>'Representative Graphs'!$N$3</c:f>
              <c:strCache>
                <c:ptCount val="1"/>
                <c:pt idx="0">
                  <c:v>Non Citizen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'Representative Graphs'!$A$4:$A$11</c:f>
              <c:strCache>
                <c:ptCount val="8"/>
                <c:pt idx="0">
                  <c:v>Up To 9th Grade</c:v>
                </c:pt>
                <c:pt idx="1">
                  <c:v>Some HS</c:v>
                </c:pt>
                <c:pt idx="2">
                  <c:v>HS Grad</c:v>
                </c:pt>
                <c:pt idx="3">
                  <c:v>Some College</c:v>
                </c:pt>
                <c:pt idx="4">
                  <c:v>College Grad</c:v>
                </c:pt>
                <c:pt idx="5">
                  <c:v>Masters Degree</c:v>
                </c:pt>
                <c:pt idx="6">
                  <c:v>Prof Degree</c:v>
                </c:pt>
                <c:pt idx="7">
                  <c:v>PhD</c:v>
                </c:pt>
              </c:strCache>
            </c:strRef>
          </c:cat>
          <c:val>
            <c:numRef>
              <c:f>'Representative Graphs'!$N$4:$N$11</c:f>
              <c:numCache>
                <c:ptCount val="8"/>
                <c:pt idx="0">
                  <c:v>65991.68</c:v>
                </c:pt>
                <c:pt idx="1">
                  <c:v>44077.22</c:v>
                </c:pt>
                <c:pt idx="2">
                  <c:v>32742.379999999997</c:v>
                </c:pt>
                <c:pt idx="3">
                  <c:v>21285.086000000003</c:v>
                </c:pt>
                <c:pt idx="4">
                  <c:v>12307.650000000001</c:v>
                </c:pt>
                <c:pt idx="5">
                  <c:v>4625.67</c:v>
                </c:pt>
                <c:pt idx="6">
                  <c:v>2900.067</c:v>
                </c:pt>
                <c:pt idx="7">
                  <c:v>1885.4891499999999</c:v>
                </c:pt>
              </c:numCache>
            </c:numRef>
          </c:val>
        </c:ser>
        <c:axId val="49750637"/>
        <c:axId val="45102550"/>
      </c:barChart>
      <c:catAx>
        <c:axId val="4975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02550"/>
        <c:crosses val="autoZero"/>
        <c:auto val="1"/>
        <c:lblOffset val="100"/>
        <c:noMultiLvlLbl val="0"/>
      </c:catAx>
      <c:valAx>
        <c:axId val="45102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7506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1"/>
          <c:y val="0.18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200025</xdr:colOff>
      <xdr:row>49</xdr:row>
      <xdr:rowOff>85725</xdr:rowOff>
    </xdr:from>
    <xdr:to>
      <xdr:col>25</xdr:col>
      <xdr:colOff>114300</xdr:colOff>
      <xdr:row>74</xdr:row>
      <xdr:rowOff>152400</xdr:rowOff>
    </xdr:to>
    <xdr:graphicFrame>
      <xdr:nvGraphicFramePr>
        <xdr:cNvPr id="1" name="Chart 6"/>
        <xdr:cNvGraphicFramePr/>
      </xdr:nvGraphicFramePr>
      <xdr:xfrm>
        <a:off x="11439525" y="8505825"/>
        <a:ext cx="64389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190500</xdr:colOff>
      <xdr:row>0</xdr:row>
      <xdr:rowOff>114300</xdr:rowOff>
    </xdr:from>
    <xdr:to>
      <xdr:col>25</xdr:col>
      <xdr:colOff>123825</xdr:colOff>
      <xdr:row>23</xdr:row>
      <xdr:rowOff>38100</xdr:rowOff>
    </xdr:to>
    <xdr:graphicFrame>
      <xdr:nvGraphicFramePr>
        <xdr:cNvPr id="2" name="Chart 7"/>
        <xdr:cNvGraphicFramePr/>
      </xdr:nvGraphicFramePr>
      <xdr:xfrm>
        <a:off x="11430000" y="114300"/>
        <a:ext cx="645795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161925</xdr:colOff>
      <xdr:row>24</xdr:row>
      <xdr:rowOff>9525</xdr:rowOff>
    </xdr:from>
    <xdr:to>
      <xdr:col>25</xdr:col>
      <xdr:colOff>95250</xdr:colOff>
      <xdr:row>47</xdr:row>
      <xdr:rowOff>95250</xdr:rowOff>
    </xdr:to>
    <xdr:graphicFrame>
      <xdr:nvGraphicFramePr>
        <xdr:cNvPr id="3" name="Chart 8"/>
        <xdr:cNvGraphicFramePr/>
      </xdr:nvGraphicFramePr>
      <xdr:xfrm>
        <a:off x="11401425" y="4219575"/>
        <a:ext cx="6457950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dy%20Gans\My%20Documents\Brown%20Foundation\Immigration%20in%20Arizona%20Project\Data%20Files\Data%20-%202000%20Educational%20Attain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 Data &amp; Graphs"/>
      <sheetName val="Sheet3"/>
    </sheetNames>
    <sheetDataSet>
      <sheetData sheetId="0">
        <row r="15">
          <cell r="D15" t="str">
            <v>Native Born</v>
          </cell>
          <cell r="F15" t="str">
            <v>Nat. Citizens</v>
          </cell>
          <cell r="G15" t="str">
            <v>Non Citizens</v>
          </cell>
          <cell r="I15" t="str">
            <v>% Native Born</v>
          </cell>
          <cell r="K15" t="str">
            <v>% Nat. Citizens</v>
          </cell>
          <cell r="L15" t="str">
            <v>% Non Citizens</v>
          </cell>
        </row>
        <row r="16">
          <cell r="A16" t="str">
            <v>9th Grade or Less</v>
          </cell>
          <cell r="D16">
            <v>124050.8</v>
          </cell>
          <cell r="F16">
            <v>37971.9</v>
          </cell>
          <cell r="G16">
            <v>112117.9</v>
          </cell>
          <cell r="I16">
            <v>0.04459803373732312</v>
          </cell>
          <cell r="K16">
            <v>0.21697893803924168</v>
          </cell>
          <cell r="L16">
            <v>0.38079593683260965</v>
          </cell>
        </row>
        <row r="17">
          <cell r="A17" t="str">
            <v>Some HS</v>
          </cell>
          <cell r="D17">
            <v>288720.8</v>
          </cell>
          <cell r="F17">
            <v>26414.38</v>
          </cell>
          <cell r="G17">
            <v>60889.39</v>
          </cell>
          <cell r="I17">
            <v>0.10379924981593766</v>
          </cell>
          <cell r="K17">
            <v>0.15093698554365162</v>
          </cell>
          <cell r="L17">
            <v>0.20680401887848535</v>
          </cell>
        </row>
        <row r="18">
          <cell r="A18" t="str">
            <v>HS Grad</v>
          </cell>
          <cell r="D18">
            <v>715677.5</v>
          </cell>
          <cell r="F18">
            <v>36035.77</v>
          </cell>
          <cell r="G18">
            <v>49391.13</v>
          </cell>
          <cell r="I18">
            <v>0.2572962793471954</v>
          </cell>
          <cell r="K18">
            <v>0.20591550873215095</v>
          </cell>
          <cell r="L18">
            <v>0.1677514618055744</v>
          </cell>
        </row>
        <row r="19">
          <cell r="A19" t="str">
            <v>Some College</v>
          </cell>
          <cell r="D19">
            <v>981085.7</v>
          </cell>
          <cell r="F19">
            <v>41350.26</v>
          </cell>
          <cell r="G19">
            <v>36687.73</v>
          </cell>
          <cell r="I19">
            <v>0.3527143166171058</v>
          </cell>
          <cell r="K19">
            <v>0.23628355448230226</v>
          </cell>
          <cell r="L19">
            <v>0.12460578119650688</v>
          </cell>
        </row>
        <row r="20">
          <cell r="A20" t="str">
            <v>College Grad</v>
          </cell>
          <cell r="D20">
            <v>436834.9</v>
          </cell>
          <cell r="F20">
            <v>19262.54</v>
          </cell>
          <cell r="G20">
            <v>19539.13</v>
          </cell>
          <cell r="I20">
            <v>0.15704838346741956</v>
          </cell>
          <cell r="K20">
            <v>0.11006995892063379</v>
          </cell>
          <cell r="L20">
            <v>0.06636247479879795</v>
          </cell>
        </row>
        <row r="21">
          <cell r="A21" t="str">
            <v>Masters</v>
          </cell>
          <cell r="D21">
            <v>163050</v>
          </cell>
          <cell r="F21">
            <v>8001.363</v>
          </cell>
          <cell r="G21">
            <v>8752.108</v>
          </cell>
          <cell r="I21">
            <v>0.05861880294903809</v>
          </cell>
          <cell r="K21">
            <v>0.04572136887030886</v>
          </cell>
          <cell r="L21">
            <v>0.02972555823040012</v>
          </cell>
        </row>
        <row r="22">
          <cell r="A22" t="str">
            <v>Prof. Degree</v>
          </cell>
          <cell r="D22">
            <v>47632.81</v>
          </cell>
          <cell r="F22">
            <v>3872.2647</v>
          </cell>
          <cell r="G22">
            <v>4227.881</v>
          </cell>
          <cell r="I22">
            <v>0.01712467527322276</v>
          </cell>
          <cell r="K22">
            <v>0.022126885470909876</v>
          </cell>
          <cell r="L22">
            <v>0.01435952605437482</v>
          </cell>
        </row>
        <row r="23">
          <cell r="A23" t="str">
            <v>PhD</v>
          </cell>
          <cell r="D23">
            <v>24478.24</v>
          </cell>
          <cell r="F23">
            <v>2094.184</v>
          </cell>
          <cell r="G23">
            <v>2825.173</v>
          </cell>
          <cell r="I23">
            <v>0.008800276768471404</v>
          </cell>
          <cell r="K23">
            <v>0.011966581087034658</v>
          </cell>
          <cell r="L23">
            <v>0.00959538485156424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workbookViewId="0" topLeftCell="A1">
      <selection activeCell="C39" sqref="C39"/>
    </sheetView>
  </sheetViews>
  <sheetFormatPr defaultColWidth="9.140625" defaultRowHeight="12.75"/>
  <cols>
    <col min="1" max="1" width="27.28125" style="0" customWidth="1"/>
    <col min="2" max="4" width="11.28125" style="0" customWidth="1"/>
    <col min="5" max="5" width="11.140625" style="0" customWidth="1"/>
    <col min="6" max="6" width="3.00390625" style="0" customWidth="1"/>
    <col min="7" max="10" width="11.28125" style="0" customWidth="1"/>
    <col min="11" max="11" width="3.00390625" style="0" customWidth="1"/>
    <col min="12" max="18" width="11.28125" style="0" customWidth="1"/>
  </cols>
  <sheetData>
    <row r="2" spans="2:15" ht="12.75">
      <c r="B2" s="19">
        <v>1990</v>
      </c>
      <c r="C2" s="19"/>
      <c r="D2" s="19"/>
      <c r="E2" s="19"/>
      <c r="F2" s="10"/>
      <c r="G2" s="19">
        <v>2000</v>
      </c>
      <c r="H2" s="19"/>
      <c r="I2" s="19"/>
      <c r="J2" s="19"/>
      <c r="L2" s="20" t="s">
        <v>68</v>
      </c>
      <c r="M2" s="20"/>
      <c r="N2" s="20"/>
      <c r="O2" s="27"/>
    </row>
    <row r="3" spans="1:15" ht="25.5">
      <c r="A3" s="30" t="s">
        <v>71</v>
      </c>
      <c r="B3" s="26" t="s">
        <v>24</v>
      </c>
      <c r="C3" s="26" t="s">
        <v>33</v>
      </c>
      <c r="D3" s="26" t="s">
        <v>34</v>
      </c>
      <c r="E3" s="26" t="s">
        <v>67</v>
      </c>
      <c r="F3" s="28"/>
      <c r="G3" s="26" t="s">
        <v>24</v>
      </c>
      <c r="H3" s="26" t="s">
        <v>33</v>
      </c>
      <c r="I3" s="26" t="s">
        <v>34</v>
      </c>
      <c r="J3" s="26" t="s">
        <v>67</v>
      </c>
      <c r="K3" s="28"/>
      <c r="L3" s="26" t="s">
        <v>24</v>
      </c>
      <c r="M3" s="26" t="s">
        <v>69</v>
      </c>
      <c r="N3" s="26" t="s">
        <v>70</v>
      </c>
      <c r="O3" s="26" t="s">
        <v>67</v>
      </c>
    </row>
    <row r="4" spans="1:15" ht="12.75">
      <c r="A4" s="16" t="s">
        <v>63</v>
      </c>
      <c r="B4" s="3">
        <v>140952.6</v>
      </c>
      <c r="C4" s="3">
        <v>23124.394</v>
      </c>
      <c r="D4" s="3">
        <v>46126.22</v>
      </c>
      <c r="E4" s="3">
        <f>C4+D4</f>
        <v>69250.614</v>
      </c>
      <c r="F4" s="3"/>
      <c r="G4" s="29">
        <v>124050.8</v>
      </c>
      <c r="H4" s="29">
        <v>37971.9</v>
      </c>
      <c r="I4" s="29">
        <v>112117.9</v>
      </c>
      <c r="J4" s="3">
        <f>H4+I4</f>
        <v>150089.8</v>
      </c>
      <c r="K4" s="3"/>
      <c r="L4" s="3">
        <f>G4-B4</f>
        <v>-16901.800000000003</v>
      </c>
      <c r="M4" s="3">
        <f>H4-C4</f>
        <v>14847.506000000001</v>
      </c>
      <c r="N4" s="3">
        <f>I4-D4</f>
        <v>65991.68</v>
      </c>
      <c r="O4" s="3">
        <f>J4-E4</f>
        <v>80839.18599999999</v>
      </c>
    </row>
    <row r="5" spans="1:15" ht="12.75">
      <c r="A5" s="16" t="s">
        <v>62</v>
      </c>
      <c r="B5" s="3">
        <v>253612.5</v>
      </c>
      <c r="C5" s="3">
        <v>13727.56</v>
      </c>
      <c r="D5" s="3">
        <v>16812.17</v>
      </c>
      <c r="E5" s="3">
        <f aca="true" t="shared" si="0" ref="E5:E12">C5+D5</f>
        <v>30539.729999999996</v>
      </c>
      <c r="F5" s="3"/>
      <c r="G5" s="29">
        <v>288720.8</v>
      </c>
      <c r="H5" s="29">
        <v>26414.38</v>
      </c>
      <c r="I5" s="29">
        <v>60889.39</v>
      </c>
      <c r="J5" s="3">
        <f aca="true" t="shared" si="1" ref="J5:J11">H5+I5</f>
        <v>87303.77</v>
      </c>
      <c r="K5" s="3"/>
      <c r="L5" s="3">
        <f aca="true" t="shared" si="2" ref="L5:L12">G5-B5</f>
        <v>35108.29999999999</v>
      </c>
      <c r="M5" s="3">
        <f aca="true" t="shared" si="3" ref="M5:M12">H5-C5</f>
        <v>12686.820000000002</v>
      </c>
      <c r="N5" s="3">
        <f aca="true" t="shared" si="4" ref="N5:N12">I5-D5</f>
        <v>44077.22</v>
      </c>
      <c r="O5" s="3">
        <f aca="true" t="shared" si="5" ref="O5:O12">J5-E5</f>
        <v>56764.04000000001</v>
      </c>
    </row>
    <row r="6" spans="1:15" ht="12.75">
      <c r="A6" s="16" t="s">
        <v>64</v>
      </c>
      <c r="B6" s="3">
        <v>568141</v>
      </c>
      <c r="C6" s="3">
        <v>20652.62</v>
      </c>
      <c r="D6" s="3">
        <v>16648.75</v>
      </c>
      <c r="E6" s="3">
        <f t="shared" si="0"/>
        <v>37301.369999999995</v>
      </c>
      <c r="F6" s="3"/>
      <c r="G6" s="29">
        <v>715677.5</v>
      </c>
      <c r="H6" s="29">
        <v>36035.77</v>
      </c>
      <c r="I6" s="29">
        <v>49391.13</v>
      </c>
      <c r="J6" s="3">
        <f t="shared" si="1"/>
        <v>85426.9</v>
      </c>
      <c r="K6" s="3"/>
      <c r="L6" s="3">
        <f t="shared" si="2"/>
        <v>147536.5</v>
      </c>
      <c r="M6" s="3">
        <f t="shared" si="3"/>
        <v>15383.149999999998</v>
      </c>
      <c r="N6" s="3">
        <f t="shared" si="4"/>
        <v>32742.379999999997</v>
      </c>
      <c r="O6" s="3">
        <f t="shared" si="5"/>
        <v>48125.53</v>
      </c>
    </row>
    <row r="7" spans="1:15" ht="12.75">
      <c r="A7" s="16" t="s">
        <v>10</v>
      </c>
      <c r="B7" s="3">
        <v>688502.3</v>
      </c>
      <c r="C7" s="3">
        <v>20816.04</v>
      </c>
      <c r="D7" s="3">
        <v>15402.644</v>
      </c>
      <c r="E7" s="3">
        <f t="shared" si="0"/>
        <v>36218.684</v>
      </c>
      <c r="F7" s="3"/>
      <c r="G7" s="29">
        <v>981085.7</v>
      </c>
      <c r="H7" s="29">
        <v>41350.26</v>
      </c>
      <c r="I7" s="29">
        <v>36687.73</v>
      </c>
      <c r="J7" s="3">
        <f t="shared" si="1"/>
        <v>78037.99</v>
      </c>
      <c r="K7" s="3"/>
      <c r="L7" s="3">
        <f t="shared" si="2"/>
        <v>292583.3999999999</v>
      </c>
      <c r="M7" s="3">
        <f t="shared" si="3"/>
        <v>20534.22</v>
      </c>
      <c r="N7" s="3">
        <f t="shared" si="4"/>
        <v>21285.086000000003</v>
      </c>
      <c r="O7" s="3">
        <f t="shared" si="5"/>
        <v>41819.306000000004</v>
      </c>
    </row>
    <row r="8" spans="1:15" ht="12.75">
      <c r="A8" s="16" t="s">
        <v>65</v>
      </c>
      <c r="B8" s="3">
        <v>287277.7</v>
      </c>
      <c r="C8" s="3">
        <v>8498.0105</v>
      </c>
      <c r="D8" s="3">
        <v>7231.48</v>
      </c>
      <c r="E8" s="3">
        <f t="shared" si="0"/>
        <v>15729.4905</v>
      </c>
      <c r="F8" s="3"/>
      <c r="G8" s="29">
        <v>436834.9</v>
      </c>
      <c r="H8" s="29">
        <v>19262.54</v>
      </c>
      <c r="I8" s="29">
        <v>19539.13</v>
      </c>
      <c r="J8" s="3">
        <f t="shared" si="1"/>
        <v>38801.67</v>
      </c>
      <c r="K8" s="3"/>
      <c r="L8" s="3">
        <f t="shared" si="2"/>
        <v>149557.2</v>
      </c>
      <c r="M8" s="3">
        <f t="shared" si="3"/>
        <v>10764.5295</v>
      </c>
      <c r="N8" s="3">
        <f t="shared" si="4"/>
        <v>12307.650000000001</v>
      </c>
      <c r="O8" s="3">
        <f t="shared" si="5"/>
        <v>23072.1795</v>
      </c>
    </row>
    <row r="9" spans="1:15" ht="12.75">
      <c r="A9" s="16" t="s">
        <v>8</v>
      </c>
      <c r="B9" s="3">
        <v>96930.43</v>
      </c>
      <c r="C9" s="3">
        <v>3411.461</v>
      </c>
      <c r="D9" s="3">
        <v>4126.438</v>
      </c>
      <c r="E9" s="3">
        <f t="shared" si="0"/>
        <v>7537.898999999999</v>
      </c>
      <c r="F9" s="3"/>
      <c r="G9" s="29">
        <v>163050</v>
      </c>
      <c r="H9" s="29">
        <v>8001.363</v>
      </c>
      <c r="I9" s="29">
        <v>8752.108</v>
      </c>
      <c r="J9" s="3">
        <f t="shared" si="1"/>
        <v>16753.471</v>
      </c>
      <c r="K9" s="3"/>
      <c r="L9" s="3">
        <f t="shared" si="2"/>
        <v>66119.57</v>
      </c>
      <c r="M9" s="3">
        <f t="shared" si="3"/>
        <v>4589.902</v>
      </c>
      <c r="N9" s="3">
        <f t="shared" si="4"/>
        <v>4625.67</v>
      </c>
      <c r="O9" s="3">
        <f t="shared" si="5"/>
        <v>9215.572000000002</v>
      </c>
    </row>
    <row r="10" spans="1:15" ht="12.75">
      <c r="A10" s="16" t="s">
        <v>66</v>
      </c>
      <c r="B10" s="3">
        <v>34114.61</v>
      </c>
      <c r="C10" s="3">
        <v>1981.507</v>
      </c>
      <c r="D10" s="3">
        <v>1327.814</v>
      </c>
      <c r="E10" s="3">
        <f t="shared" si="0"/>
        <v>3309.321</v>
      </c>
      <c r="F10" s="3"/>
      <c r="G10" s="29">
        <v>47632.81</v>
      </c>
      <c r="H10" s="29">
        <v>3872.2647</v>
      </c>
      <c r="I10" s="29">
        <v>4227.881</v>
      </c>
      <c r="J10" s="3">
        <f t="shared" si="1"/>
        <v>8100.145700000001</v>
      </c>
      <c r="K10" s="3"/>
      <c r="L10" s="3">
        <f t="shared" si="2"/>
        <v>13518.199999999997</v>
      </c>
      <c r="M10" s="3">
        <f t="shared" si="3"/>
        <v>1890.7577</v>
      </c>
      <c r="N10" s="3">
        <f t="shared" si="4"/>
        <v>2900.067</v>
      </c>
      <c r="O10" s="3">
        <f t="shared" si="5"/>
        <v>4790.824700000001</v>
      </c>
    </row>
    <row r="11" spans="1:15" ht="12.75">
      <c r="A11" s="16" t="s">
        <v>6</v>
      </c>
      <c r="B11" s="3">
        <v>14544.67</v>
      </c>
      <c r="C11" s="3">
        <v>1062.251</v>
      </c>
      <c r="D11" s="3">
        <v>939.68385</v>
      </c>
      <c r="E11" s="3">
        <f t="shared" si="0"/>
        <v>2001.93485</v>
      </c>
      <c r="F11" s="3"/>
      <c r="G11" s="29">
        <v>24478.24</v>
      </c>
      <c r="H11" s="29">
        <v>2094.184</v>
      </c>
      <c r="I11" s="29">
        <v>2825.173</v>
      </c>
      <c r="J11" s="3">
        <f t="shared" si="1"/>
        <v>4919.357</v>
      </c>
      <c r="K11" s="3"/>
      <c r="L11" s="3">
        <f t="shared" si="2"/>
        <v>9933.570000000002</v>
      </c>
      <c r="M11" s="3">
        <f t="shared" si="3"/>
        <v>1031.9330000000002</v>
      </c>
      <c r="N11" s="3">
        <f t="shared" si="4"/>
        <v>1885.4891499999999</v>
      </c>
      <c r="O11" s="3">
        <f t="shared" si="5"/>
        <v>2917.42215</v>
      </c>
    </row>
    <row r="12" spans="1:15" ht="12.75">
      <c r="A12" s="16" t="s">
        <v>26</v>
      </c>
      <c r="B12" s="4">
        <f>SUM(B4:B11)</f>
        <v>2084075.8099999998</v>
      </c>
      <c r="C12" s="4">
        <f>SUM(C4:C11)</f>
        <v>93273.8435</v>
      </c>
      <c r="D12" s="4">
        <f>SUM(D4:D11)</f>
        <v>108615.19984999999</v>
      </c>
      <c r="E12" s="4">
        <f>SUM(E4:E11)</f>
        <v>201889.04335</v>
      </c>
      <c r="F12" s="3"/>
      <c r="G12" s="4">
        <f>SUM(G4:G11)</f>
        <v>2781530.75</v>
      </c>
      <c r="H12" s="4">
        <f>SUM(H4:H11)</f>
        <v>175002.66170000003</v>
      </c>
      <c r="I12" s="4">
        <f>SUM(I4:I11)</f>
        <v>294430.442</v>
      </c>
      <c r="J12" s="4">
        <f>SUM(J4:J11)</f>
        <v>469433.1037</v>
      </c>
      <c r="K12" s="3"/>
      <c r="L12" s="4">
        <f t="shared" si="2"/>
        <v>697454.9400000002</v>
      </c>
      <c r="M12" s="4">
        <f t="shared" si="3"/>
        <v>81728.81820000002</v>
      </c>
      <c r="N12" s="4">
        <f t="shared" si="4"/>
        <v>185815.24215</v>
      </c>
      <c r="O12" s="4">
        <f t="shared" si="5"/>
        <v>267544.06035</v>
      </c>
    </row>
    <row r="13" spans="1:13" ht="12.75">
      <c r="A13" s="16"/>
      <c r="B13" s="2"/>
      <c r="C13" s="2"/>
      <c r="D13" s="2"/>
      <c r="E13" s="2"/>
      <c r="F13" s="2"/>
      <c r="G13" s="2"/>
      <c r="H13" s="2"/>
      <c r="I13" s="2"/>
      <c r="K13" s="2"/>
      <c r="L13" s="2"/>
      <c r="M13" s="1"/>
    </row>
    <row r="14" spans="1:13" ht="12.75">
      <c r="A14" s="16"/>
      <c r="B14" s="2"/>
      <c r="C14" s="2"/>
      <c r="D14" s="2"/>
      <c r="E14" s="2"/>
      <c r="F14" s="2"/>
      <c r="G14" s="2"/>
      <c r="H14" s="2"/>
      <c r="I14" s="2"/>
      <c r="K14" s="2"/>
      <c r="L14" s="2"/>
      <c r="M14" s="1"/>
    </row>
    <row r="15" spans="1:15" ht="12.75">
      <c r="A15" s="21"/>
      <c r="B15" s="19">
        <v>1990</v>
      </c>
      <c r="C15" s="19"/>
      <c r="D15" s="19"/>
      <c r="E15" s="19"/>
      <c r="F15" s="10"/>
      <c r="G15" s="19">
        <v>2000</v>
      </c>
      <c r="H15" s="19"/>
      <c r="I15" s="19"/>
      <c r="J15" s="19"/>
      <c r="L15" s="20" t="s">
        <v>68</v>
      </c>
      <c r="M15" s="20"/>
      <c r="N15" s="20"/>
      <c r="O15" s="27"/>
    </row>
    <row r="16" spans="1:15" ht="25.5">
      <c r="A16" s="30" t="s">
        <v>71</v>
      </c>
      <c r="B16" s="26" t="s">
        <v>24</v>
      </c>
      <c r="C16" s="26" t="s">
        <v>33</v>
      </c>
      <c r="D16" s="26" t="s">
        <v>34</v>
      </c>
      <c r="E16" s="26" t="s">
        <v>67</v>
      </c>
      <c r="F16" s="28"/>
      <c r="G16" s="26" t="s">
        <v>24</v>
      </c>
      <c r="H16" s="26" t="s">
        <v>33</v>
      </c>
      <c r="I16" s="26" t="s">
        <v>34</v>
      </c>
      <c r="J16" s="26" t="s">
        <v>67</v>
      </c>
      <c r="K16" s="28"/>
      <c r="L16" s="26" t="s">
        <v>24</v>
      </c>
      <c r="M16" s="26" t="s">
        <v>69</v>
      </c>
      <c r="N16" s="26" t="s">
        <v>70</v>
      </c>
      <c r="O16" s="26" t="s">
        <v>67</v>
      </c>
    </row>
    <row r="17" spans="1:15" ht="12.75">
      <c r="A17" s="16" t="s">
        <v>36</v>
      </c>
      <c r="B17" s="3">
        <f aca="true" t="shared" si="6" ref="B17:G17">B4+B5</f>
        <v>394565.1</v>
      </c>
      <c r="C17" s="3">
        <f t="shared" si="6"/>
        <v>36851.954</v>
      </c>
      <c r="D17" s="3">
        <f t="shared" si="6"/>
        <v>62938.39</v>
      </c>
      <c r="E17" s="3">
        <f>C17+D17</f>
        <v>99790.344</v>
      </c>
      <c r="F17" s="3"/>
      <c r="G17" s="3">
        <f>G4+G5</f>
        <v>412771.6</v>
      </c>
      <c r="H17" s="3">
        <f>H4+H5</f>
        <v>64386.28</v>
      </c>
      <c r="I17" s="3">
        <f>I4+I5</f>
        <v>173007.28999999998</v>
      </c>
      <c r="J17" s="3">
        <f>H17+I17</f>
        <v>237393.56999999998</v>
      </c>
      <c r="K17" s="3"/>
      <c r="L17" s="3">
        <f>G17-B17</f>
        <v>18206.5</v>
      </c>
      <c r="M17" s="3">
        <f>H17-C17</f>
        <v>27534.326</v>
      </c>
      <c r="N17" s="3">
        <f>I17-D17</f>
        <v>110068.89999999998</v>
      </c>
      <c r="O17" s="3">
        <f>L17</f>
        <v>18206.5</v>
      </c>
    </row>
    <row r="18" spans="1:15" ht="12.75">
      <c r="A18" s="16" t="s">
        <v>35</v>
      </c>
      <c r="B18" s="3">
        <f aca="true" t="shared" si="7" ref="B18:G20">B6</f>
        <v>568141</v>
      </c>
      <c r="C18" s="3">
        <f t="shared" si="7"/>
        <v>20652.62</v>
      </c>
      <c r="D18" s="3">
        <f t="shared" si="7"/>
        <v>16648.75</v>
      </c>
      <c r="E18" s="3">
        <f>C18+D18</f>
        <v>37301.369999999995</v>
      </c>
      <c r="F18" s="3"/>
      <c r="G18" s="3">
        <f>G6</f>
        <v>715677.5</v>
      </c>
      <c r="H18" s="3">
        <f>H6</f>
        <v>36035.77</v>
      </c>
      <c r="I18" s="3">
        <f>I6</f>
        <v>49391.13</v>
      </c>
      <c r="J18" s="3">
        <f>H18+I18</f>
        <v>85426.9</v>
      </c>
      <c r="K18" s="3"/>
      <c r="L18" s="3">
        <f>G18-B18</f>
        <v>147536.5</v>
      </c>
      <c r="M18" s="3">
        <f>H18-C18</f>
        <v>15383.149999999998</v>
      </c>
      <c r="N18" s="3">
        <f>I18-D18</f>
        <v>32742.379999999997</v>
      </c>
      <c r="O18" s="3">
        <f>L18</f>
        <v>147536.5</v>
      </c>
    </row>
    <row r="19" spans="1:15" ht="12.75">
      <c r="A19" s="16" t="s">
        <v>10</v>
      </c>
      <c r="B19" s="3">
        <f t="shared" si="7"/>
        <v>688502.3</v>
      </c>
      <c r="C19" s="3">
        <f t="shared" si="7"/>
        <v>20816.04</v>
      </c>
      <c r="D19" s="3">
        <f t="shared" si="7"/>
        <v>15402.644</v>
      </c>
      <c r="E19" s="3">
        <f>C19+D19</f>
        <v>36218.684</v>
      </c>
      <c r="F19" s="3"/>
      <c r="G19" s="3">
        <f>G7</f>
        <v>981085.7</v>
      </c>
      <c r="H19" s="3">
        <f>H7</f>
        <v>41350.26</v>
      </c>
      <c r="I19" s="3">
        <f>I7</f>
        <v>36687.73</v>
      </c>
      <c r="J19" s="3">
        <f>H19+I19</f>
        <v>78037.99</v>
      </c>
      <c r="K19" s="3"/>
      <c r="L19" s="3">
        <f>G19-B19</f>
        <v>292583.3999999999</v>
      </c>
      <c r="M19" s="3">
        <f>H19-C19</f>
        <v>20534.22</v>
      </c>
      <c r="N19" s="3">
        <f>I19-D19</f>
        <v>21285.086000000003</v>
      </c>
      <c r="O19" s="3">
        <f>L19</f>
        <v>292583.3999999999</v>
      </c>
    </row>
    <row r="20" spans="1:15" ht="12.75">
      <c r="A20" s="16" t="s">
        <v>9</v>
      </c>
      <c r="B20" s="3">
        <f t="shared" si="7"/>
        <v>287277.7</v>
      </c>
      <c r="C20" s="3">
        <f t="shared" si="7"/>
        <v>8498.0105</v>
      </c>
      <c r="D20" s="3">
        <f t="shared" si="7"/>
        <v>7231.48</v>
      </c>
      <c r="E20" s="3">
        <f>C20+D20</f>
        <v>15729.4905</v>
      </c>
      <c r="F20" s="3"/>
      <c r="G20" s="3">
        <f>G8</f>
        <v>436834.9</v>
      </c>
      <c r="H20" s="3">
        <f>H8</f>
        <v>19262.54</v>
      </c>
      <c r="I20" s="3">
        <f>I8</f>
        <v>19539.13</v>
      </c>
      <c r="J20" s="3">
        <f>H20+I20</f>
        <v>38801.67</v>
      </c>
      <c r="K20" s="3"/>
      <c r="L20" s="3">
        <f>G20-B20</f>
        <v>149557.2</v>
      </c>
      <c r="M20" s="3">
        <f>H20-C20</f>
        <v>10764.5295</v>
      </c>
      <c r="N20" s="3">
        <f>I20-D20</f>
        <v>12307.650000000001</v>
      </c>
      <c r="O20" s="3">
        <f>L20</f>
        <v>149557.2</v>
      </c>
    </row>
    <row r="21" spans="1:15" ht="12.75">
      <c r="A21" s="16" t="s">
        <v>32</v>
      </c>
      <c r="B21" s="3">
        <f aca="true" t="shared" si="8" ref="B21:G21">B9+B10+B11</f>
        <v>145589.71</v>
      </c>
      <c r="C21" s="3">
        <f t="shared" si="8"/>
        <v>6455.219</v>
      </c>
      <c r="D21" s="3">
        <f t="shared" si="8"/>
        <v>6393.935850000001</v>
      </c>
      <c r="E21" s="3">
        <f>C21+D21</f>
        <v>12849.15485</v>
      </c>
      <c r="F21" s="3"/>
      <c r="G21" s="3">
        <f>G9+G10+G11</f>
        <v>235161.05</v>
      </c>
      <c r="H21" s="3">
        <f>H9+H10+H11</f>
        <v>13967.811700000002</v>
      </c>
      <c r="I21" s="3">
        <f>I9+I10+I11</f>
        <v>15805.162</v>
      </c>
      <c r="J21" s="3">
        <f>H21+I21</f>
        <v>29772.973700000002</v>
      </c>
      <c r="K21" s="3"/>
      <c r="L21" s="3">
        <f>G21-B21</f>
        <v>89571.34</v>
      </c>
      <c r="M21" s="3">
        <f>H21-C21</f>
        <v>7512.592700000002</v>
      </c>
      <c r="N21" s="3">
        <f>I21-D21</f>
        <v>9411.226149999999</v>
      </c>
      <c r="O21" s="3">
        <f>L21</f>
        <v>89571.34</v>
      </c>
    </row>
    <row r="22" spans="1:15" ht="12.75">
      <c r="A22" s="21" t="s">
        <v>45</v>
      </c>
      <c r="B22" s="4">
        <f>SUM(B17:B21)</f>
        <v>2084075.8099999998</v>
      </c>
      <c r="C22" s="4">
        <f>SUM(C17:C21)</f>
        <v>93273.8435</v>
      </c>
      <c r="D22" s="4">
        <f>SUM(D17:D21)</f>
        <v>108615.19984999999</v>
      </c>
      <c r="E22" s="4">
        <f>SUM(E17:E21)</f>
        <v>201889.04335</v>
      </c>
      <c r="F22" s="4"/>
      <c r="G22" s="4">
        <f>SUM(G17:G21)</f>
        <v>2781530.7499999995</v>
      </c>
      <c r="H22" s="4">
        <f>SUM(H17:H21)</f>
        <v>175002.6617</v>
      </c>
      <c r="I22" s="4">
        <f>SUM(I17:I21)</f>
        <v>294430.442</v>
      </c>
      <c r="J22" s="4">
        <f>H22+I22</f>
        <v>469433.1037</v>
      </c>
      <c r="K22" s="4"/>
      <c r="L22" s="4">
        <f>SUM(L17:L21)</f>
        <v>697454.9399999998</v>
      </c>
      <c r="M22" s="4">
        <f>SUM(M17:M21)</f>
        <v>81728.81820000001</v>
      </c>
      <c r="N22" s="4">
        <f>SUM(N17:N21)</f>
        <v>185815.24214999998</v>
      </c>
      <c r="O22" s="4">
        <f>SUM(O17:O21)</f>
        <v>697454.9399999998</v>
      </c>
    </row>
    <row r="23" ht="12.75">
      <c r="A23" s="21"/>
    </row>
    <row r="24" spans="1:10" ht="12.75">
      <c r="A24" s="21"/>
      <c r="H24" s="1"/>
      <c r="I24" s="1"/>
      <c r="J24" s="1"/>
    </row>
    <row r="25" ht="12.75">
      <c r="A25" s="21"/>
    </row>
    <row r="26" ht="12.75">
      <c r="A26" s="21"/>
    </row>
    <row r="27" spans="1:10" ht="12.75">
      <c r="A27" s="21"/>
      <c r="B27" s="19" t="s">
        <v>73</v>
      </c>
      <c r="C27" s="19"/>
      <c r="D27" s="19"/>
      <c r="E27" s="19"/>
      <c r="F27" s="10"/>
      <c r="G27" s="19" t="s">
        <v>74</v>
      </c>
      <c r="H27" s="19"/>
      <c r="I27" s="19"/>
      <c r="J27" s="19"/>
    </row>
    <row r="28" spans="1:10" ht="25.5">
      <c r="A28" s="21"/>
      <c r="B28" s="26" t="s">
        <v>24</v>
      </c>
      <c r="C28" s="26" t="s">
        <v>33</v>
      </c>
      <c r="D28" s="26" t="s">
        <v>25</v>
      </c>
      <c r="E28" s="26" t="s">
        <v>72</v>
      </c>
      <c r="F28" s="28"/>
      <c r="G28" s="26" t="s">
        <v>24</v>
      </c>
      <c r="H28" s="26" t="s">
        <v>33</v>
      </c>
      <c r="I28" s="26" t="s">
        <v>25</v>
      </c>
      <c r="J28" s="26" t="s">
        <v>72</v>
      </c>
    </row>
    <row r="29" spans="1:10" ht="12.75">
      <c r="A29" s="31" t="s">
        <v>36</v>
      </c>
      <c r="B29" s="32">
        <f>B17/$B$22</f>
        <v>0.18932377512697104</v>
      </c>
      <c r="C29" s="32">
        <f>C17/$C$22</f>
        <v>0.3950941937972139</v>
      </c>
      <c r="D29" s="32">
        <f>D17/D$22</f>
        <v>0.579462083455348</v>
      </c>
      <c r="E29" s="32">
        <f>E17/E$22</f>
        <v>0.49428310890057026</v>
      </c>
      <c r="F29" s="32"/>
      <c r="G29" s="32">
        <f>G17/G$22</f>
        <v>0.14839728088571374</v>
      </c>
      <c r="H29" s="32">
        <f>H17/H$22</f>
        <v>0.3679160041026965</v>
      </c>
      <c r="I29" s="32">
        <f>I17/I$22</f>
        <v>0.5875998718909643</v>
      </c>
      <c r="J29" s="32">
        <f>J17/J$22</f>
        <v>0.5057026616335749</v>
      </c>
    </row>
    <row r="30" spans="1:10" ht="12.75">
      <c r="A30" s="31" t="s">
        <v>35</v>
      </c>
      <c r="B30" s="32">
        <f>B18/$B$22</f>
        <v>0.2726105246622483</v>
      </c>
      <c r="C30" s="32">
        <f>C18/$C$22</f>
        <v>0.22141920205100155</v>
      </c>
      <c r="D30" s="32">
        <f>D18/D$22</f>
        <v>0.15328195338214443</v>
      </c>
      <c r="E30" s="32">
        <f>E18/E$22</f>
        <v>0.184761735362396</v>
      </c>
      <c r="F30" s="32"/>
      <c r="G30" s="32">
        <f>G18/G$22</f>
        <v>0.25729627472211125</v>
      </c>
      <c r="H30" s="32">
        <f>H18/H$22</f>
        <v>0.20591555379754545</v>
      </c>
      <c r="I30" s="32">
        <f>I18/I$22</f>
        <v>0.16775143787611474</v>
      </c>
      <c r="J30" s="32">
        <f>J18/J$22</f>
        <v>0.18197885774709585</v>
      </c>
    </row>
    <row r="31" spans="1:10" ht="12.75">
      <c r="A31" s="31" t="s">
        <v>10</v>
      </c>
      <c r="B31" s="32">
        <f>B19/$B$22</f>
        <v>0.33036336619635737</v>
      </c>
      <c r="C31" s="32">
        <f>C19/$C$22</f>
        <v>0.22317124736046715</v>
      </c>
      <c r="D31" s="32">
        <f>D19/D$22</f>
        <v>0.14180928655723504</v>
      </c>
      <c r="E31" s="32">
        <f>E19/E$22</f>
        <v>0.17939895795736852</v>
      </c>
      <c r="F31" s="32"/>
      <c r="G31" s="32">
        <f>G19/G$22</f>
        <v>0.3527143102768143</v>
      </c>
      <c r="H31" s="32">
        <f>H19/H$22</f>
        <v>0.2362836061938594</v>
      </c>
      <c r="I31" s="32">
        <f>I19/I$22</f>
        <v>0.1246057634217049</v>
      </c>
      <c r="J31" s="32">
        <f>J19/J$22</f>
        <v>0.16623878756081856</v>
      </c>
    </row>
    <row r="32" spans="1:10" ht="12.75">
      <c r="A32" s="31" t="s">
        <v>9</v>
      </c>
      <c r="B32" s="32">
        <f>B20/$B$22</f>
        <v>0.1378441698817089</v>
      </c>
      <c r="C32" s="32">
        <f>C20/$C$22</f>
        <v>0.0911081840430431</v>
      </c>
      <c r="D32" s="32">
        <f>D20/D$22</f>
        <v>0.066578895126896</v>
      </c>
      <c r="E32" s="32">
        <f>E20/E$22</f>
        <v>0.07791156091978184</v>
      </c>
      <c r="F32" s="32"/>
      <c r="G32" s="32">
        <f>G20/G$22</f>
        <v>0.15704838064436286</v>
      </c>
      <c r="H32" s="32">
        <f>H20/H$22</f>
        <v>0.11006998300986413</v>
      </c>
      <c r="I32" s="32">
        <f>I20/I$22</f>
        <v>0.0663624653323042</v>
      </c>
      <c r="J32" s="32">
        <f>J20/J$22</f>
        <v>0.08265644176810533</v>
      </c>
    </row>
    <row r="33" spans="1:10" ht="12.75">
      <c r="A33" s="31" t="s">
        <v>32</v>
      </c>
      <c r="B33" s="32">
        <f>B21/$B$22</f>
        <v>0.06985816413271453</v>
      </c>
      <c r="C33" s="32">
        <f>C21/$C$22</f>
        <v>0.06920717274827427</v>
      </c>
      <c r="D33" s="32">
        <f>D21/D$22</f>
        <v>0.05886778147837659</v>
      </c>
      <c r="E33" s="32">
        <f>E21/E$22</f>
        <v>0.06364463685988336</v>
      </c>
      <c r="F33" s="32"/>
      <c r="G33" s="32">
        <f>G21/G$22</f>
        <v>0.08454375347099795</v>
      </c>
      <c r="H33" s="32">
        <f>H21/H$22</f>
        <v>0.07981485289603457</v>
      </c>
      <c r="I33" s="32">
        <f>I21/I$22</f>
        <v>0.05368046147891189</v>
      </c>
      <c r="J33" s="32">
        <f>J21/J$22</f>
        <v>0.06342325129040532</v>
      </c>
    </row>
    <row r="34" spans="1:10" ht="12.75">
      <c r="A34" s="33" t="s">
        <v>75</v>
      </c>
      <c r="B34" s="32">
        <f>SUM(B29:B33)</f>
        <v>1.0000000000000002</v>
      </c>
      <c r="C34" s="32">
        <f>SUM(C29:C33)</f>
        <v>0.9999999999999999</v>
      </c>
      <c r="D34" s="32">
        <f>SUM(D29:D33)</f>
        <v>1</v>
      </c>
      <c r="E34" s="32">
        <f>SUM(E29:E33)</f>
        <v>1</v>
      </c>
      <c r="F34" s="32"/>
      <c r="G34" s="32">
        <f>SUM(G29:G33)</f>
        <v>1.0000000000000002</v>
      </c>
      <c r="H34" s="32">
        <f>SUM(H29:H33)</f>
        <v>1</v>
      </c>
      <c r="I34" s="32">
        <f>SUM(I29:I33)</f>
        <v>1</v>
      </c>
      <c r="J34" s="32">
        <f>SUM(J29:J33)</f>
        <v>1</v>
      </c>
    </row>
    <row r="35" ht="12.75">
      <c r="A35" s="32"/>
    </row>
  </sheetData>
  <mergeCells count="8">
    <mergeCell ref="L15:O15"/>
    <mergeCell ref="B27:E27"/>
    <mergeCell ref="G27:J27"/>
    <mergeCell ref="B2:E2"/>
    <mergeCell ref="G2:J2"/>
    <mergeCell ref="L2:O2"/>
    <mergeCell ref="B15:E15"/>
    <mergeCell ref="G15:J15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A1" sqref="A1:A2"/>
    </sheetView>
  </sheetViews>
  <sheetFormatPr defaultColWidth="9.140625" defaultRowHeight="12.75"/>
  <cols>
    <col min="1" max="1" width="26.57421875" style="9" customWidth="1"/>
    <col min="2" max="2" width="11.421875" style="9" customWidth="1"/>
    <col min="3" max="3" width="3.00390625" style="9" customWidth="1"/>
    <col min="4" max="10" width="11.421875" style="9" customWidth="1"/>
    <col min="11" max="11" width="12.140625" style="9" customWidth="1"/>
    <col min="12" max="12" width="2.8515625" style="9" customWidth="1"/>
    <col min="13" max="16" width="11.421875" style="9" customWidth="1"/>
  </cols>
  <sheetData>
    <row r="1" spans="1:16" ht="20.25">
      <c r="A1" s="11" t="s">
        <v>37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6" ht="12.75">
      <c r="A2" t="s">
        <v>38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ht="12.75">
      <c r="A4"/>
      <c r="B4" s="18" t="s">
        <v>40</v>
      </c>
      <c r="C4"/>
      <c r="D4" s="19" t="s">
        <v>46</v>
      </c>
      <c r="E4" s="19"/>
      <c r="F4" s="19"/>
      <c r="G4" s="19"/>
      <c r="H4" s="19"/>
      <c r="I4" s="19"/>
      <c r="J4" s="19"/>
      <c r="K4" s="19"/>
      <c r="L4"/>
      <c r="M4" s="20" t="s">
        <v>47</v>
      </c>
      <c r="N4" s="20"/>
      <c r="O4" s="20"/>
      <c r="P4" s="20"/>
    </row>
    <row r="5" spans="1:16" ht="51">
      <c r="A5" s="12" t="s">
        <v>39</v>
      </c>
      <c r="B5" s="5" t="s">
        <v>45</v>
      </c>
      <c r="C5" s="5"/>
      <c r="D5" s="5" t="s">
        <v>3</v>
      </c>
      <c r="E5" s="5" t="s">
        <v>2</v>
      </c>
      <c r="F5" s="5" t="s">
        <v>41</v>
      </c>
      <c r="G5" s="5" t="s">
        <v>0</v>
      </c>
      <c r="H5" s="5" t="s">
        <v>42</v>
      </c>
      <c r="I5" s="5" t="s">
        <v>23</v>
      </c>
      <c r="J5" s="5" t="s">
        <v>43</v>
      </c>
      <c r="K5" s="5" t="s">
        <v>44</v>
      </c>
      <c r="L5" s="5"/>
      <c r="M5" s="5" t="s">
        <v>22</v>
      </c>
      <c r="N5" s="5" t="s">
        <v>18</v>
      </c>
      <c r="O5" s="5" t="s">
        <v>19</v>
      </c>
      <c r="P5" s="5" t="s">
        <v>0</v>
      </c>
    </row>
    <row r="6" spans="1:16" ht="12.75">
      <c r="A6" s="16" t="s">
        <v>13</v>
      </c>
      <c r="B6" s="15">
        <v>210203.2</v>
      </c>
      <c r="C6" s="15"/>
      <c r="D6" s="15">
        <v>94724.218</v>
      </c>
      <c r="E6" s="15">
        <v>35279</v>
      </c>
      <c r="F6" s="15">
        <v>6639.0707</v>
      </c>
      <c r="G6" s="15">
        <v>11541.77</v>
      </c>
      <c r="H6" s="15">
        <v>12461.025</v>
      </c>
      <c r="I6" s="15">
        <v>15668.21</v>
      </c>
      <c r="J6" s="15">
        <v>18201.27</v>
      </c>
      <c r="K6" s="15">
        <v>15688.63</v>
      </c>
      <c r="L6" s="6"/>
      <c r="M6" s="15">
        <v>68658.205</v>
      </c>
      <c r="N6" s="15">
        <v>94724.218</v>
      </c>
      <c r="O6" s="15">
        <v>35279</v>
      </c>
      <c r="P6" s="15">
        <v>11541.77</v>
      </c>
    </row>
    <row r="7" spans="1:16" ht="12.75">
      <c r="A7" s="16" t="s">
        <v>12</v>
      </c>
      <c r="B7" s="15">
        <v>284152.2</v>
      </c>
      <c r="C7" s="15"/>
      <c r="D7" s="15">
        <v>144200.6</v>
      </c>
      <c r="E7" s="15">
        <v>47780.88</v>
      </c>
      <c r="F7" s="15">
        <v>16035.91</v>
      </c>
      <c r="G7" s="15">
        <v>8579.722</v>
      </c>
      <c r="H7" s="15">
        <v>18160.41</v>
      </c>
      <c r="I7" s="15">
        <v>14054.402</v>
      </c>
      <c r="J7" s="15">
        <v>19018.38</v>
      </c>
      <c r="K7" s="15">
        <v>16321.9</v>
      </c>
      <c r="L7" s="6"/>
      <c r="M7" s="15">
        <v>83591.01</v>
      </c>
      <c r="N7" s="15">
        <v>144200.6</v>
      </c>
      <c r="O7" s="15">
        <v>47780.88</v>
      </c>
      <c r="P7" s="15">
        <v>8579.722</v>
      </c>
    </row>
    <row r="8" spans="1:16" ht="12.75">
      <c r="A8" s="16" t="s">
        <v>11</v>
      </c>
      <c r="B8" s="15">
        <v>605442.4</v>
      </c>
      <c r="C8" s="15"/>
      <c r="D8" s="15">
        <v>329257.1</v>
      </c>
      <c r="E8" s="15">
        <v>104774.75</v>
      </c>
      <c r="F8" s="15">
        <v>28047.52</v>
      </c>
      <c r="G8" s="15">
        <v>15463.93</v>
      </c>
      <c r="H8" s="15">
        <v>37464.79</v>
      </c>
      <c r="I8" s="15">
        <v>22981.4</v>
      </c>
      <c r="J8" s="15">
        <v>35912.27</v>
      </c>
      <c r="K8" s="15">
        <v>31540.69</v>
      </c>
      <c r="L8" s="6"/>
      <c r="M8" s="15">
        <v>155946.7</v>
      </c>
      <c r="N8" s="15">
        <v>329257.1</v>
      </c>
      <c r="O8" s="15">
        <v>104774.75</v>
      </c>
      <c r="P8" s="15">
        <v>15463.93</v>
      </c>
    </row>
    <row r="9" spans="1:16" ht="12.75">
      <c r="A9" s="16" t="s">
        <v>10</v>
      </c>
      <c r="B9" s="15">
        <v>724721</v>
      </c>
      <c r="C9" s="15"/>
      <c r="D9" s="15">
        <v>435196.2</v>
      </c>
      <c r="E9" s="15">
        <v>130432.2</v>
      </c>
      <c r="F9" s="15">
        <v>22920.11</v>
      </c>
      <c r="G9" s="15">
        <v>14340.39</v>
      </c>
      <c r="H9" s="15">
        <v>42735.19</v>
      </c>
      <c r="I9" s="15">
        <v>19733.36</v>
      </c>
      <c r="J9" s="15">
        <v>27536.82</v>
      </c>
      <c r="K9" s="15">
        <v>31826.68</v>
      </c>
      <c r="L9" s="6"/>
      <c r="M9" s="15">
        <v>144752.2</v>
      </c>
      <c r="N9" s="15">
        <v>435196.2</v>
      </c>
      <c r="O9" s="15">
        <v>130432.2</v>
      </c>
      <c r="P9" s="15">
        <v>14340.39</v>
      </c>
    </row>
    <row r="10" spans="1:16" ht="12.75">
      <c r="A10" s="16" t="s">
        <v>9</v>
      </c>
      <c r="B10" s="15">
        <v>303007.2</v>
      </c>
      <c r="C10" s="15"/>
      <c r="D10" s="15">
        <v>196904.6</v>
      </c>
      <c r="E10" s="15">
        <v>57892.7</v>
      </c>
      <c r="F10" s="15">
        <v>5025.266</v>
      </c>
      <c r="G10" s="15">
        <v>4698.419</v>
      </c>
      <c r="H10" s="15">
        <v>18037.84</v>
      </c>
      <c r="I10" s="15">
        <v>5372.54</v>
      </c>
      <c r="J10" s="15">
        <v>6373.508</v>
      </c>
      <c r="K10" s="15">
        <v>8702.2896</v>
      </c>
      <c r="L10" s="6"/>
      <c r="M10" s="15">
        <v>43511.448</v>
      </c>
      <c r="N10" s="15">
        <v>196904.6</v>
      </c>
      <c r="O10" s="15">
        <v>57892.7</v>
      </c>
      <c r="P10" s="15">
        <v>4698.419</v>
      </c>
    </row>
    <row r="11" spans="1:16" ht="12.75">
      <c r="A11" s="16" t="s">
        <v>8</v>
      </c>
      <c r="B11" s="15">
        <v>104468.3</v>
      </c>
      <c r="C11" s="15"/>
      <c r="D11" s="15">
        <v>61712.72</v>
      </c>
      <c r="E11" s="15">
        <v>23696.38</v>
      </c>
      <c r="F11" s="15">
        <v>1715.944</v>
      </c>
      <c r="G11" s="15">
        <v>1920.224</v>
      </c>
      <c r="H11" s="15">
        <v>6516.503</v>
      </c>
      <c r="I11" s="15">
        <v>2471.777</v>
      </c>
      <c r="J11" s="15">
        <v>2287.9259</v>
      </c>
      <c r="K11" s="15">
        <v>4146.8657</v>
      </c>
      <c r="L11" s="6"/>
      <c r="M11" s="15">
        <v>17139.02</v>
      </c>
      <c r="N11" s="15">
        <v>61712.72</v>
      </c>
      <c r="O11" s="15">
        <v>23696.38</v>
      </c>
      <c r="P11" s="15">
        <v>1920.224</v>
      </c>
    </row>
    <row r="12" spans="1:16" ht="12.75">
      <c r="A12" s="16" t="s">
        <v>7</v>
      </c>
      <c r="B12" s="15">
        <v>37423.93</v>
      </c>
      <c r="C12" s="15"/>
      <c r="D12" s="15">
        <v>24309.21</v>
      </c>
      <c r="E12" s="15">
        <v>7517.471</v>
      </c>
      <c r="F12" s="15">
        <v>714.97684</v>
      </c>
      <c r="G12" s="15">
        <v>653.69312</v>
      </c>
      <c r="H12" s="15">
        <v>1654.6607</v>
      </c>
      <c r="I12" s="15">
        <v>735.40475</v>
      </c>
      <c r="J12" s="15">
        <v>674.12103</v>
      </c>
      <c r="K12" s="15">
        <v>1164.391</v>
      </c>
      <c r="L12" s="6"/>
      <c r="M12" s="15">
        <v>4943.554</v>
      </c>
      <c r="N12" s="15">
        <v>24309.21</v>
      </c>
      <c r="O12" s="15">
        <v>7517.471</v>
      </c>
      <c r="P12" s="15">
        <v>653.69312</v>
      </c>
    </row>
    <row r="13" spans="1:16" ht="12.75">
      <c r="A13" s="16" t="s">
        <v>6</v>
      </c>
      <c r="B13" s="15">
        <v>16546.607</v>
      </c>
      <c r="C13" s="15"/>
      <c r="D13" s="15">
        <v>8824.857</v>
      </c>
      <c r="E13" s="15">
        <v>4882.27</v>
      </c>
      <c r="F13" s="15">
        <v>245.13492</v>
      </c>
      <c r="G13" s="15">
        <v>204.2791</v>
      </c>
      <c r="H13" s="15">
        <v>1450.3816</v>
      </c>
      <c r="I13" s="15">
        <v>204.2791</v>
      </c>
      <c r="J13" s="15">
        <v>265.56283</v>
      </c>
      <c r="K13" s="15">
        <v>469.84193</v>
      </c>
      <c r="L13" s="6"/>
      <c r="M13" s="15">
        <v>2635.2</v>
      </c>
      <c r="N13" s="15">
        <v>8824.857</v>
      </c>
      <c r="O13" s="15">
        <v>4882.27</v>
      </c>
      <c r="P13" s="15">
        <v>204.2791</v>
      </c>
    </row>
    <row r="14" spans="1:16" ht="12.75">
      <c r="A14" s="16" t="s">
        <v>51</v>
      </c>
      <c r="B14" s="14">
        <v>2285964.8</v>
      </c>
      <c r="C14" s="14"/>
      <c r="D14" s="14">
        <v>1295129.5</v>
      </c>
      <c r="E14" s="14">
        <v>412255.6</v>
      </c>
      <c r="F14" s="14">
        <v>81343.937</v>
      </c>
      <c r="G14" s="14">
        <v>57402.43</v>
      </c>
      <c r="H14" s="14">
        <v>138480.8</v>
      </c>
      <c r="I14" s="14">
        <v>81221.37</v>
      </c>
      <c r="J14" s="14">
        <v>110269.9</v>
      </c>
      <c r="K14" s="14">
        <v>109861.3</v>
      </c>
      <c r="L14" s="6"/>
      <c r="M14" s="14">
        <v>521177.3</v>
      </c>
      <c r="N14" s="14">
        <v>1295129.5</v>
      </c>
      <c r="O14" s="14">
        <v>412255.6</v>
      </c>
      <c r="P14" s="14">
        <v>57402.43</v>
      </c>
    </row>
    <row r="15" spans="1:16" ht="12.75">
      <c r="A15" s="1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6"/>
      <c r="M15" s="14"/>
      <c r="N15" s="14"/>
      <c r="O15" s="14"/>
      <c r="P15" s="14"/>
    </row>
    <row r="16" spans="2:16" ht="12.75">
      <c r="B16" s="18" t="s">
        <v>40</v>
      </c>
      <c r="C16"/>
      <c r="D16" s="19" t="s">
        <v>46</v>
      </c>
      <c r="E16" s="19"/>
      <c r="F16" s="19"/>
      <c r="G16" s="19"/>
      <c r="H16" s="19"/>
      <c r="I16" s="19"/>
      <c r="J16" s="19"/>
      <c r="K16" s="19"/>
      <c r="L16"/>
      <c r="M16" s="20" t="s">
        <v>47</v>
      </c>
      <c r="N16" s="20"/>
      <c r="O16" s="20"/>
      <c r="P16" s="20"/>
    </row>
    <row r="17" spans="1:16" ht="51">
      <c r="A17" s="12" t="s">
        <v>27</v>
      </c>
      <c r="B17" s="5" t="s">
        <v>45</v>
      </c>
      <c r="C17" s="5"/>
      <c r="D17" s="5" t="s">
        <v>3</v>
      </c>
      <c r="E17" s="5" t="s">
        <v>2</v>
      </c>
      <c r="F17" s="5" t="s">
        <v>41</v>
      </c>
      <c r="G17" s="5" t="s">
        <v>0</v>
      </c>
      <c r="H17" s="5" t="s">
        <v>42</v>
      </c>
      <c r="I17" s="5" t="s">
        <v>23</v>
      </c>
      <c r="J17" s="5" t="s">
        <v>43</v>
      </c>
      <c r="K17" s="5" t="s">
        <v>44</v>
      </c>
      <c r="L17" s="5"/>
      <c r="M17" s="5" t="s">
        <v>22</v>
      </c>
      <c r="N17" s="5" t="s">
        <v>18</v>
      </c>
      <c r="O17" s="5" t="s">
        <v>19</v>
      </c>
      <c r="P17" s="5" t="s">
        <v>0</v>
      </c>
    </row>
    <row r="18" spans="1:16" ht="12.75">
      <c r="A18" s="16" t="s">
        <v>13</v>
      </c>
      <c r="B18" s="15">
        <v>140952.6</v>
      </c>
      <c r="C18" s="15"/>
      <c r="D18" s="15">
        <v>61120.31</v>
      </c>
      <c r="E18" s="15">
        <v>21694.44</v>
      </c>
      <c r="F18" s="15">
        <v>5413.396</v>
      </c>
      <c r="G18" s="15">
        <v>4208.149</v>
      </c>
      <c r="H18" s="15">
        <v>11214.92</v>
      </c>
      <c r="I18" s="15">
        <v>15382.22</v>
      </c>
      <c r="J18" s="15">
        <v>14074.83</v>
      </c>
      <c r="K18" s="15">
        <v>7844.317</v>
      </c>
      <c r="L18" s="8"/>
      <c r="M18" s="15">
        <v>53929.682</v>
      </c>
      <c r="N18" s="15">
        <v>61120.31</v>
      </c>
      <c r="O18" s="15">
        <v>21694.44</v>
      </c>
      <c r="P18" s="15">
        <v>4208.149</v>
      </c>
    </row>
    <row r="19" spans="1:16" ht="12.75">
      <c r="A19" s="16" t="s">
        <v>12</v>
      </c>
      <c r="B19" s="15">
        <v>253612.5</v>
      </c>
      <c r="C19" s="15"/>
      <c r="D19" s="15">
        <v>128879.7</v>
      </c>
      <c r="E19" s="15">
        <v>40814.96</v>
      </c>
      <c r="F19" s="15">
        <v>15259.65</v>
      </c>
      <c r="G19" s="15">
        <v>6659.499</v>
      </c>
      <c r="H19" s="15">
        <v>17241.16</v>
      </c>
      <c r="I19" s="15">
        <v>13829.695</v>
      </c>
      <c r="J19" s="15">
        <v>17956.13</v>
      </c>
      <c r="K19" s="15">
        <v>12971.72</v>
      </c>
      <c r="L19" s="8"/>
      <c r="M19" s="15">
        <v>77258.36</v>
      </c>
      <c r="N19" s="15">
        <v>128879.7</v>
      </c>
      <c r="O19" s="15">
        <v>40814.96</v>
      </c>
      <c r="P19" s="15">
        <v>6659.499</v>
      </c>
    </row>
    <row r="20" spans="1:16" ht="12.75">
      <c r="A20" s="16" t="s">
        <v>11</v>
      </c>
      <c r="B20" s="15">
        <v>568141</v>
      </c>
      <c r="C20" s="15"/>
      <c r="D20" s="15">
        <v>309952.7</v>
      </c>
      <c r="E20" s="15">
        <v>96378.88</v>
      </c>
      <c r="F20" s="15">
        <v>27291.69</v>
      </c>
      <c r="G20" s="15">
        <v>13441.56</v>
      </c>
      <c r="H20" s="15">
        <v>36198.26</v>
      </c>
      <c r="I20" s="15">
        <v>22715.84</v>
      </c>
      <c r="J20" s="15">
        <v>34604.88</v>
      </c>
      <c r="K20" s="15">
        <v>27557.25</v>
      </c>
      <c r="L20" s="8"/>
      <c r="M20" s="15">
        <v>148367.9</v>
      </c>
      <c r="N20" s="15">
        <v>309952.7</v>
      </c>
      <c r="O20" s="15">
        <v>96378.88</v>
      </c>
      <c r="P20" s="15">
        <v>13441.56</v>
      </c>
    </row>
    <row r="21" spans="1:16" ht="12.75">
      <c r="A21" s="16" t="s">
        <v>10</v>
      </c>
      <c r="B21" s="15">
        <v>688502.3</v>
      </c>
      <c r="C21" s="15"/>
      <c r="D21" s="15">
        <v>414543.6</v>
      </c>
      <c r="E21" s="15">
        <v>121913.8</v>
      </c>
      <c r="F21" s="15">
        <v>22062.14</v>
      </c>
      <c r="G21" s="15">
        <v>13135.146</v>
      </c>
      <c r="H21" s="15">
        <v>41427.8</v>
      </c>
      <c r="I21" s="15">
        <v>19569.94</v>
      </c>
      <c r="J21" s="15">
        <v>26740.134</v>
      </c>
      <c r="K21" s="15">
        <v>29109.77</v>
      </c>
      <c r="L21" s="8"/>
      <c r="M21" s="15">
        <v>138909.8</v>
      </c>
      <c r="N21" s="15">
        <v>414543.6</v>
      </c>
      <c r="O21" s="15">
        <v>121913.8</v>
      </c>
      <c r="P21" s="15">
        <v>13135.146</v>
      </c>
    </row>
    <row r="22" spans="1:16" ht="12.75">
      <c r="A22" s="16" t="s">
        <v>9</v>
      </c>
      <c r="B22" s="15">
        <v>287277.7</v>
      </c>
      <c r="C22" s="15"/>
      <c r="D22" s="15">
        <v>187078.8</v>
      </c>
      <c r="E22" s="15">
        <v>54501.66</v>
      </c>
      <c r="F22" s="15">
        <v>4718.847</v>
      </c>
      <c r="G22" s="15">
        <v>4330.717</v>
      </c>
      <c r="H22" s="15">
        <v>17465.86</v>
      </c>
      <c r="I22" s="15">
        <v>5290.829</v>
      </c>
      <c r="J22" s="15">
        <v>6067.089</v>
      </c>
      <c r="K22" s="15">
        <v>7823.889</v>
      </c>
      <c r="L22" s="8"/>
      <c r="M22" s="15">
        <v>41366.52</v>
      </c>
      <c r="N22" s="15">
        <v>187078.8</v>
      </c>
      <c r="O22" s="15">
        <v>54501.66</v>
      </c>
      <c r="P22" s="15">
        <v>4330.717</v>
      </c>
    </row>
    <row r="23" spans="1:16" ht="12.75">
      <c r="A23" s="16" t="s">
        <v>8</v>
      </c>
      <c r="B23" s="15">
        <v>96930.43</v>
      </c>
      <c r="C23" s="15"/>
      <c r="D23" s="15">
        <v>57239</v>
      </c>
      <c r="E23" s="15">
        <v>21469.73</v>
      </c>
      <c r="F23" s="15">
        <v>1552.521</v>
      </c>
      <c r="G23" s="15">
        <v>1838.512</v>
      </c>
      <c r="H23" s="15">
        <v>6373.508</v>
      </c>
      <c r="I23" s="15">
        <v>2451.349</v>
      </c>
      <c r="J23" s="15">
        <v>2185.786</v>
      </c>
      <c r="K23" s="15">
        <v>3820.019</v>
      </c>
      <c r="L23" s="8"/>
      <c r="M23" s="15">
        <v>16383.18</v>
      </c>
      <c r="N23" s="15">
        <v>57239</v>
      </c>
      <c r="O23" s="15">
        <v>21469.73</v>
      </c>
      <c r="P23" s="15">
        <v>1838.512</v>
      </c>
    </row>
    <row r="24" spans="1:16" ht="12.75">
      <c r="A24" s="16" t="s">
        <v>7</v>
      </c>
      <c r="B24" s="15">
        <v>34114.61</v>
      </c>
      <c r="C24" s="15"/>
      <c r="D24" s="15">
        <v>22348.13</v>
      </c>
      <c r="E24" s="15">
        <v>6659.499</v>
      </c>
      <c r="F24" s="15">
        <v>653.69312</v>
      </c>
      <c r="G24" s="15">
        <v>510.69775</v>
      </c>
      <c r="H24" s="15">
        <v>1613.805</v>
      </c>
      <c r="I24" s="15">
        <v>714.97684</v>
      </c>
      <c r="J24" s="15">
        <v>633.26521</v>
      </c>
      <c r="K24" s="15">
        <v>980.53967</v>
      </c>
      <c r="L24" s="8"/>
      <c r="M24" s="15">
        <v>4596.28</v>
      </c>
      <c r="N24" s="15">
        <v>22348.13</v>
      </c>
      <c r="O24" s="15">
        <v>6659.499</v>
      </c>
      <c r="P24" s="15">
        <v>510.69775</v>
      </c>
    </row>
    <row r="25" spans="1:16" ht="12.75">
      <c r="A25" s="16" t="s">
        <v>6</v>
      </c>
      <c r="B25" s="15">
        <v>14544.67</v>
      </c>
      <c r="C25" s="15"/>
      <c r="D25" s="15">
        <v>7742.178</v>
      </c>
      <c r="E25" s="15">
        <v>4085.582</v>
      </c>
      <c r="F25" s="15">
        <v>245.13492</v>
      </c>
      <c r="G25" s="15">
        <v>204.2791</v>
      </c>
      <c r="H25" s="15">
        <v>1368.67</v>
      </c>
      <c r="I25" s="15">
        <v>204.2791</v>
      </c>
      <c r="J25" s="15">
        <v>265.56283</v>
      </c>
      <c r="K25" s="15">
        <v>428.98611</v>
      </c>
      <c r="L25" s="8"/>
      <c r="M25" s="15">
        <v>2512.633</v>
      </c>
      <c r="N25" s="15">
        <v>7742.178</v>
      </c>
      <c r="O25" s="15">
        <v>4085.582</v>
      </c>
      <c r="P25" s="15">
        <v>204.2791</v>
      </c>
    </row>
    <row r="26" spans="1:16" ht="12.75">
      <c r="A26" s="16" t="s">
        <v>48</v>
      </c>
      <c r="B26" s="14">
        <v>2084075.8</v>
      </c>
      <c r="C26" s="14"/>
      <c r="D26" s="14">
        <v>1188904.4</v>
      </c>
      <c r="E26" s="14">
        <v>367518.5</v>
      </c>
      <c r="F26" s="14">
        <v>77197.07</v>
      </c>
      <c r="G26" s="14">
        <v>44328.56</v>
      </c>
      <c r="H26" s="14">
        <v>132904</v>
      </c>
      <c r="I26" s="14">
        <v>80159.12</v>
      </c>
      <c r="J26" s="14">
        <v>102527.68</v>
      </c>
      <c r="K26" s="14">
        <v>90536.5</v>
      </c>
      <c r="L26" s="7"/>
      <c r="M26" s="14">
        <v>483324.3</v>
      </c>
      <c r="N26" s="14">
        <v>1188904.4</v>
      </c>
      <c r="O26" s="14">
        <v>367518.5</v>
      </c>
      <c r="P26" s="14">
        <v>44328.56</v>
      </c>
    </row>
    <row r="27" spans="1:16" ht="12.75">
      <c r="A27" s="16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7"/>
      <c r="M27" s="14"/>
      <c r="N27" s="14"/>
      <c r="O27" s="14"/>
      <c r="P27" s="14"/>
    </row>
    <row r="28" spans="1:16" ht="12.75">
      <c r="A28" s="21"/>
      <c r="B28" s="18" t="s">
        <v>40</v>
      </c>
      <c r="C28"/>
      <c r="D28" s="19" t="s">
        <v>46</v>
      </c>
      <c r="E28" s="19"/>
      <c r="F28" s="19"/>
      <c r="G28" s="19"/>
      <c r="H28" s="19"/>
      <c r="I28" s="19"/>
      <c r="J28" s="19"/>
      <c r="K28" s="19"/>
      <c r="L28"/>
      <c r="M28" s="20" t="s">
        <v>47</v>
      </c>
      <c r="N28" s="20"/>
      <c r="O28" s="20"/>
      <c r="P28" s="20"/>
    </row>
    <row r="29" spans="1:16" ht="51">
      <c r="A29" s="12" t="s">
        <v>28</v>
      </c>
      <c r="B29" s="5" t="s">
        <v>45</v>
      </c>
      <c r="C29" s="5"/>
      <c r="D29" s="5" t="s">
        <v>3</v>
      </c>
      <c r="E29" s="5" t="s">
        <v>2</v>
      </c>
      <c r="F29" s="5" t="s">
        <v>41</v>
      </c>
      <c r="G29" s="5" t="s">
        <v>0</v>
      </c>
      <c r="H29" s="5" t="s">
        <v>42</v>
      </c>
      <c r="I29" s="5" t="s">
        <v>23</v>
      </c>
      <c r="J29" s="5" t="s">
        <v>43</v>
      </c>
      <c r="K29" s="5" t="s">
        <v>44</v>
      </c>
      <c r="L29" s="5"/>
      <c r="M29" s="5" t="s">
        <v>22</v>
      </c>
      <c r="N29" s="5" t="s">
        <v>18</v>
      </c>
      <c r="O29" s="5" t="s">
        <v>19</v>
      </c>
      <c r="P29" s="5" t="s">
        <v>0</v>
      </c>
    </row>
    <row r="30" spans="1:16" ht="12.75">
      <c r="A30" s="16" t="s">
        <v>13</v>
      </c>
      <c r="B30" s="15">
        <v>69250.61</v>
      </c>
      <c r="C30" s="15"/>
      <c r="D30" s="15">
        <v>33603.91</v>
      </c>
      <c r="E30" s="15">
        <v>13584.56</v>
      </c>
      <c r="F30" s="15">
        <v>1225.675</v>
      </c>
      <c r="G30" s="15">
        <v>7333.62</v>
      </c>
      <c r="H30" s="15">
        <v>1246.1025</v>
      </c>
      <c r="I30" s="15">
        <v>285.99074</v>
      </c>
      <c r="J30" s="15">
        <v>4126.438</v>
      </c>
      <c r="K30" s="15">
        <v>7844.317</v>
      </c>
      <c r="L30" s="8"/>
      <c r="M30" s="15">
        <v>14728.523</v>
      </c>
      <c r="N30" s="15">
        <v>33603.91</v>
      </c>
      <c r="O30" s="15">
        <v>13584.56</v>
      </c>
      <c r="P30" s="15">
        <v>7333.62</v>
      </c>
    </row>
    <row r="31" spans="1:16" ht="12.75">
      <c r="A31" s="16" t="s">
        <v>12</v>
      </c>
      <c r="B31" s="15">
        <v>30539.73</v>
      </c>
      <c r="C31" s="15"/>
      <c r="D31" s="15">
        <v>15320.93</v>
      </c>
      <c r="E31" s="15">
        <v>6965.917</v>
      </c>
      <c r="F31" s="15">
        <v>776.26057</v>
      </c>
      <c r="G31" s="15">
        <v>1920.224</v>
      </c>
      <c r="H31" s="15">
        <v>919.25594</v>
      </c>
      <c r="I31" s="15">
        <v>224.70701</v>
      </c>
      <c r="J31" s="15">
        <v>1062.251</v>
      </c>
      <c r="K31" s="15">
        <v>3350.177</v>
      </c>
      <c r="L31" s="8"/>
      <c r="M31" s="15">
        <v>6332.652</v>
      </c>
      <c r="N31" s="15">
        <v>15320.93</v>
      </c>
      <c r="O31" s="15">
        <v>6965.917</v>
      </c>
      <c r="P31" s="15">
        <v>1920.224</v>
      </c>
    </row>
    <row r="32" spans="1:16" ht="12.75">
      <c r="A32" s="16" t="s">
        <v>11</v>
      </c>
      <c r="B32" s="15">
        <v>37301.36</v>
      </c>
      <c r="C32" s="15"/>
      <c r="D32" s="15">
        <v>19304.37</v>
      </c>
      <c r="E32" s="15">
        <v>8395.871</v>
      </c>
      <c r="F32" s="15">
        <v>755.83266</v>
      </c>
      <c r="G32" s="15">
        <v>2022.363</v>
      </c>
      <c r="H32" s="15">
        <v>1266.53</v>
      </c>
      <c r="I32" s="15">
        <v>265.56283</v>
      </c>
      <c r="J32" s="15">
        <v>1307.386</v>
      </c>
      <c r="K32" s="15">
        <v>3983.442</v>
      </c>
      <c r="L32" s="8"/>
      <c r="M32" s="15">
        <v>7578.755</v>
      </c>
      <c r="N32" s="15">
        <v>19304.37</v>
      </c>
      <c r="O32" s="15">
        <v>8395.871</v>
      </c>
      <c r="P32" s="15">
        <v>2022.363</v>
      </c>
    </row>
    <row r="33" spans="1:16" ht="12.75">
      <c r="A33" s="16" t="s">
        <v>10</v>
      </c>
      <c r="B33" s="15">
        <v>36218.68</v>
      </c>
      <c r="C33" s="15"/>
      <c r="D33" s="15">
        <v>20652.62</v>
      </c>
      <c r="E33" s="15">
        <v>8518.438</v>
      </c>
      <c r="F33" s="15">
        <v>857.97221</v>
      </c>
      <c r="G33" s="15">
        <v>1205.247</v>
      </c>
      <c r="H33" s="15">
        <v>1307.386</v>
      </c>
      <c r="I33" s="15">
        <v>163.42328</v>
      </c>
      <c r="J33" s="15">
        <v>796.68848</v>
      </c>
      <c r="K33" s="15">
        <v>2716.912</v>
      </c>
      <c r="L33" s="8"/>
      <c r="M33" s="15">
        <v>5842.382</v>
      </c>
      <c r="N33" s="15">
        <v>20652.62</v>
      </c>
      <c r="O33" s="15">
        <v>8518.438</v>
      </c>
      <c r="P33" s="15">
        <v>1205.247</v>
      </c>
    </row>
    <row r="34" spans="1:16" ht="12.75">
      <c r="A34" s="16" t="s">
        <v>9</v>
      </c>
      <c r="B34" s="15">
        <v>15729.49</v>
      </c>
      <c r="C34" s="15"/>
      <c r="D34" s="15">
        <v>9825.825</v>
      </c>
      <c r="E34" s="15">
        <v>3391.033</v>
      </c>
      <c r="F34" s="15">
        <v>306.41865</v>
      </c>
      <c r="G34" s="15">
        <v>367.70238</v>
      </c>
      <c r="H34" s="15">
        <v>571.98148</v>
      </c>
      <c r="I34" s="15">
        <v>81.7116394</v>
      </c>
      <c r="J34" s="15">
        <v>306.41865</v>
      </c>
      <c r="K34" s="15">
        <v>878.40012</v>
      </c>
      <c r="L34" s="8"/>
      <c r="M34" s="15">
        <v>2144.931</v>
      </c>
      <c r="N34" s="15">
        <v>9825.825</v>
      </c>
      <c r="O34" s="15">
        <v>3391.033</v>
      </c>
      <c r="P34" s="15">
        <v>367.70238</v>
      </c>
    </row>
    <row r="35" spans="1:16" ht="12.75">
      <c r="A35" s="16" t="s">
        <v>8</v>
      </c>
      <c r="B35" s="15">
        <v>7537.899</v>
      </c>
      <c r="C35" s="15"/>
      <c r="D35" s="15">
        <v>4473.712</v>
      </c>
      <c r="E35" s="15">
        <v>2226.642</v>
      </c>
      <c r="F35" s="15">
        <v>163.42328</v>
      </c>
      <c r="G35" s="15">
        <v>81.7116394</v>
      </c>
      <c r="H35" s="15">
        <v>142.995369</v>
      </c>
      <c r="I35" s="15">
        <v>20.42791</v>
      </c>
      <c r="J35" s="15">
        <v>102.13955</v>
      </c>
      <c r="K35" s="15">
        <v>326.84656</v>
      </c>
      <c r="M35" s="15">
        <v>755.83266</v>
      </c>
      <c r="N35" s="15">
        <v>4473.712</v>
      </c>
      <c r="O35" s="15">
        <v>2226.642</v>
      </c>
      <c r="P35" s="15">
        <v>81.7116394</v>
      </c>
    </row>
    <row r="36" spans="1:16" ht="12.75">
      <c r="A36" s="16" t="s">
        <v>7</v>
      </c>
      <c r="B36" s="15">
        <v>3309.3214</v>
      </c>
      <c r="C36" s="15"/>
      <c r="D36" s="15">
        <v>1961.079</v>
      </c>
      <c r="E36" s="15">
        <v>857.97221</v>
      </c>
      <c r="F36" s="15">
        <v>61.28373</v>
      </c>
      <c r="G36" s="15">
        <v>142.995369</v>
      </c>
      <c r="H36" s="15">
        <v>40.8558197</v>
      </c>
      <c r="I36" s="15">
        <v>20.42791</v>
      </c>
      <c r="J36" s="15">
        <v>40.8558197</v>
      </c>
      <c r="K36" s="15">
        <v>183.85119</v>
      </c>
      <c r="M36" s="15">
        <v>347.27447</v>
      </c>
      <c r="N36" s="15">
        <v>1961.079</v>
      </c>
      <c r="O36" s="15">
        <v>857.97221</v>
      </c>
      <c r="P36" s="15">
        <v>142.995369</v>
      </c>
    </row>
    <row r="37" spans="1:16" ht="12.75">
      <c r="A37" s="16" t="s">
        <v>6</v>
      </c>
      <c r="B37" s="15">
        <v>2001.935</v>
      </c>
      <c r="C37" s="15"/>
      <c r="D37" s="15">
        <v>1082.679</v>
      </c>
      <c r="E37" s="15">
        <v>796.68848</v>
      </c>
      <c r="F37" s="15">
        <v>0</v>
      </c>
      <c r="G37" s="15">
        <v>0</v>
      </c>
      <c r="H37" s="15">
        <v>81.7116394</v>
      </c>
      <c r="I37" s="15">
        <v>0</v>
      </c>
      <c r="J37" s="15">
        <v>0</v>
      </c>
      <c r="K37" s="15">
        <v>40.8558197</v>
      </c>
      <c r="M37" s="15">
        <v>122.56746</v>
      </c>
      <c r="N37" s="15">
        <v>1082.679</v>
      </c>
      <c r="O37" s="15">
        <v>796.68848</v>
      </c>
      <c r="P37" s="15">
        <v>0</v>
      </c>
    </row>
    <row r="38" spans="1:16" ht="12.75">
      <c r="A38" s="16" t="s">
        <v>49</v>
      </c>
      <c r="B38" s="14">
        <v>201889</v>
      </c>
      <c r="C38" s="14"/>
      <c r="D38" s="14">
        <v>106225.1</v>
      </c>
      <c r="E38" s="14">
        <v>44737.12</v>
      </c>
      <c r="F38" s="14">
        <v>4146.8657</v>
      </c>
      <c r="G38" s="14">
        <v>13073.86</v>
      </c>
      <c r="H38" s="14">
        <v>5576.819</v>
      </c>
      <c r="I38" s="14">
        <v>1062.251</v>
      </c>
      <c r="J38" s="14">
        <v>7742.178</v>
      </c>
      <c r="K38" s="14">
        <v>19324.8</v>
      </c>
      <c r="L38" s="7"/>
      <c r="M38" s="14">
        <v>37852.917</v>
      </c>
      <c r="N38" s="14">
        <v>106225.1</v>
      </c>
      <c r="O38" s="14">
        <v>44737.12</v>
      </c>
      <c r="P38" s="14">
        <v>13073.86</v>
      </c>
    </row>
    <row r="39" spans="1:16" ht="12.75">
      <c r="A39" s="16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7"/>
      <c r="M39" s="14"/>
      <c r="N39" s="14"/>
      <c r="O39" s="14"/>
      <c r="P39" s="14"/>
    </row>
    <row r="40" spans="2:16" ht="12.75">
      <c r="B40" s="18" t="s">
        <v>40</v>
      </c>
      <c r="C40"/>
      <c r="D40" s="19" t="s">
        <v>46</v>
      </c>
      <c r="E40" s="19"/>
      <c r="F40" s="19"/>
      <c r="G40" s="19"/>
      <c r="H40" s="19"/>
      <c r="I40" s="19"/>
      <c r="J40" s="19"/>
      <c r="K40" s="19"/>
      <c r="L40"/>
      <c r="M40" s="20" t="s">
        <v>47</v>
      </c>
      <c r="N40" s="20"/>
      <c r="O40" s="20"/>
      <c r="P40" s="20"/>
    </row>
    <row r="41" spans="1:16" ht="51">
      <c r="A41" s="12" t="s">
        <v>50</v>
      </c>
      <c r="B41" s="5" t="s">
        <v>45</v>
      </c>
      <c r="C41" s="5"/>
      <c r="D41" s="5" t="s">
        <v>3</v>
      </c>
      <c r="E41" s="5" t="s">
        <v>2</v>
      </c>
      <c r="F41" s="5" t="s">
        <v>41</v>
      </c>
      <c r="G41" s="5" t="s">
        <v>0</v>
      </c>
      <c r="H41" s="5" t="s">
        <v>42</v>
      </c>
      <c r="I41" s="5" t="s">
        <v>23</v>
      </c>
      <c r="J41" s="5" t="s">
        <v>43</v>
      </c>
      <c r="K41" s="5" t="s">
        <v>44</v>
      </c>
      <c r="L41" s="5"/>
      <c r="M41" s="5" t="s">
        <v>22</v>
      </c>
      <c r="N41" s="5" t="s">
        <v>18</v>
      </c>
      <c r="O41" s="5" t="s">
        <v>19</v>
      </c>
      <c r="P41" s="5" t="s">
        <v>0</v>
      </c>
    </row>
    <row r="42" spans="1:16" ht="12.75">
      <c r="A42" s="16" t="s">
        <v>13</v>
      </c>
      <c r="B42" s="15">
        <v>23124.394</v>
      </c>
      <c r="C42" s="15"/>
      <c r="D42" s="15">
        <v>11643.91</v>
      </c>
      <c r="E42" s="15">
        <v>5617.675</v>
      </c>
      <c r="F42" s="15">
        <v>306.41865</v>
      </c>
      <c r="G42" s="15">
        <v>796.68848</v>
      </c>
      <c r="H42" s="15">
        <v>571.98148</v>
      </c>
      <c r="I42" s="15">
        <v>61.28373</v>
      </c>
      <c r="J42" s="15">
        <v>1634.233</v>
      </c>
      <c r="K42" s="15">
        <v>2492.205</v>
      </c>
      <c r="L42" s="6"/>
      <c r="M42" s="15">
        <v>5066.122</v>
      </c>
      <c r="N42" s="15">
        <v>11643.91</v>
      </c>
      <c r="O42" s="15">
        <v>5617.675</v>
      </c>
      <c r="P42" s="15">
        <v>796.68848</v>
      </c>
    </row>
    <row r="43" spans="1:16" ht="12.75">
      <c r="A43" s="16" t="s">
        <v>12</v>
      </c>
      <c r="B43" s="15">
        <v>13727.56</v>
      </c>
      <c r="C43" s="15"/>
      <c r="D43" s="15">
        <v>7313.192</v>
      </c>
      <c r="E43" s="15">
        <v>3207.182</v>
      </c>
      <c r="F43" s="15">
        <v>428.98611</v>
      </c>
      <c r="G43" s="15">
        <v>592.40939</v>
      </c>
      <c r="H43" s="15">
        <v>510.69775</v>
      </c>
      <c r="I43" s="15">
        <v>102.13955</v>
      </c>
      <c r="J43" s="15">
        <v>347.27447</v>
      </c>
      <c r="K43" s="15">
        <v>1225.675</v>
      </c>
      <c r="L43" s="6"/>
      <c r="M43" s="15">
        <v>2614.772</v>
      </c>
      <c r="N43" s="15">
        <v>7313.192</v>
      </c>
      <c r="O43" s="15">
        <v>3207.182</v>
      </c>
      <c r="P43" s="15">
        <v>592.40939</v>
      </c>
    </row>
    <row r="44" spans="1:16" ht="12.75">
      <c r="A44" s="16" t="s">
        <v>11</v>
      </c>
      <c r="B44" s="15">
        <v>20652.62</v>
      </c>
      <c r="C44" s="15"/>
      <c r="D44" s="15">
        <v>10928.93</v>
      </c>
      <c r="E44" s="15">
        <v>4534.996</v>
      </c>
      <c r="F44" s="15">
        <v>469.84193</v>
      </c>
      <c r="G44" s="15">
        <v>694.54893</v>
      </c>
      <c r="H44" s="15">
        <v>735.40475</v>
      </c>
      <c r="I44" s="15">
        <v>81.7116394</v>
      </c>
      <c r="J44" s="15">
        <v>837.5443</v>
      </c>
      <c r="K44" s="15">
        <v>2369.638</v>
      </c>
      <c r="L44" s="6"/>
      <c r="M44" s="15">
        <v>4494.14</v>
      </c>
      <c r="N44" s="15">
        <v>10928.93</v>
      </c>
      <c r="O44" s="15">
        <v>4534.996</v>
      </c>
      <c r="P44" s="15">
        <v>694.54893</v>
      </c>
    </row>
    <row r="45" spans="1:16" ht="12.75">
      <c r="A45" s="16" t="s">
        <v>10</v>
      </c>
      <c r="B45" s="15">
        <v>20816.04</v>
      </c>
      <c r="C45" s="15"/>
      <c r="D45" s="15">
        <v>11684.76</v>
      </c>
      <c r="E45" s="15">
        <v>5045.694</v>
      </c>
      <c r="F45" s="15">
        <v>571.98148</v>
      </c>
      <c r="G45" s="15">
        <v>490.26984</v>
      </c>
      <c r="H45" s="15">
        <v>796.68848</v>
      </c>
      <c r="I45" s="15">
        <v>163.42328</v>
      </c>
      <c r="J45" s="15">
        <v>469.84193</v>
      </c>
      <c r="K45" s="15">
        <v>1593.377</v>
      </c>
      <c r="L45" s="6"/>
      <c r="M45" s="15">
        <v>3595.312</v>
      </c>
      <c r="N45" s="15">
        <v>11684.76</v>
      </c>
      <c r="O45" s="15">
        <v>5045.694</v>
      </c>
      <c r="P45" s="15">
        <v>490.26984</v>
      </c>
    </row>
    <row r="46" spans="1:16" ht="12.75">
      <c r="A46" s="16" t="s">
        <v>9</v>
      </c>
      <c r="B46" s="15">
        <v>8498.0105</v>
      </c>
      <c r="C46" s="15"/>
      <c r="D46" s="15">
        <v>5229.545</v>
      </c>
      <c r="E46" s="15">
        <v>1797.656</v>
      </c>
      <c r="F46" s="15">
        <v>163.42328</v>
      </c>
      <c r="G46" s="15">
        <v>183.85119</v>
      </c>
      <c r="H46" s="15">
        <v>306.41865</v>
      </c>
      <c r="I46" s="15">
        <v>20.42791</v>
      </c>
      <c r="J46" s="15">
        <v>204.2791</v>
      </c>
      <c r="K46" s="15">
        <v>592.40939</v>
      </c>
      <c r="L46" s="6"/>
      <c r="M46" s="15">
        <v>1286.958</v>
      </c>
      <c r="N46" s="15">
        <v>5229.545</v>
      </c>
      <c r="O46" s="15">
        <v>1797.656</v>
      </c>
      <c r="P46" s="15">
        <v>183.85119</v>
      </c>
    </row>
    <row r="47" spans="1:16" ht="12.75">
      <c r="A47" s="16" t="s">
        <v>8</v>
      </c>
      <c r="B47" s="15">
        <v>3411.461</v>
      </c>
      <c r="C47" s="15"/>
      <c r="D47" s="15">
        <v>2104.075</v>
      </c>
      <c r="E47" s="15">
        <v>755.83266</v>
      </c>
      <c r="F47" s="15">
        <v>142.995369</v>
      </c>
      <c r="G47" s="15">
        <v>61.28373</v>
      </c>
      <c r="H47" s="15">
        <v>61.28373</v>
      </c>
      <c r="I47" s="15">
        <v>0</v>
      </c>
      <c r="J47" s="15">
        <v>81.7116394</v>
      </c>
      <c r="K47" s="15">
        <v>204.2791</v>
      </c>
      <c r="L47" s="6"/>
      <c r="M47" s="15">
        <v>490.26984</v>
      </c>
      <c r="N47" s="15">
        <v>2104.075</v>
      </c>
      <c r="O47" s="15">
        <v>755.83266</v>
      </c>
      <c r="P47" s="15">
        <v>61.28373</v>
      </c>
    </row>
    <row r="48" spans="1:16" ht="12.75">
      <c r="A48" s="16" t="s">
        <v>7</v>
      </c>
      <c r="B48" s="15">
        <v>1981.507</v>
      </c>
      <c r="C48" s="15"/>
      <c r="D48" s="15">
        <v>1266.53</v>
      </c>
      <c r="E48" s="15">
        <v>531.12566</v>
      </c>
      <c r="F48" s="15">
        <v>20.42791</v>
      </c>
      <c r="G48" s="15">
        <v>61.28373</v>
      </c>
      <c r="H48" s="15">
        <v>20.42791</v>
      </c>
      <c r="I48" s="15">
        <v>0</v>
      </c>
      <c r="J48" s="15">
        <v>20.42791</v>
      </c>
      <c r="K48" s="15">
        <v>61.28373</v>
      </c>
      <c r="L48" s="6"/>
      <c r="M48" s="15">
        <v>122.56746</v>
      </c>
      <c r="N48" s="15">
        <v>1266.53</v>
      </c>
      <c r="O48" s="15">
        <v>531.12566</v>
      </c>
      <c r="P48" s="15">
        <v>61.28373</v>
      </c>
    </row>
    <row r="49" spans="1:16" ht="12.75">
      <c r="A49" s="16" t="s">
        <v>6</v>
      </c>
      <c r="B49" s="15">
        <v>1062.251</v>
      </c>
      <c r="C49" s="15"/>
      <c r="D49" s="15">
        <v>653.69312</v>
      </c>
      <c r="E49" s="15">
        <v>326.84656</v>
      </c>
      <c r="F49" s="15">
        <v>0</v>
      </c>
      <c r="G49" s="15">
        <v>0</v>
      </c>
      <c r="H49" s="15">
        <v>40.8558197</v>
      </c>
      <c r="I49" s="15">
        <v>0</v>
      </c>
      <c r="J49" s="15">
        <v>0</v>
      </c>
      <c r="K49" s="15">
        <v>40.8558197</v>
      </c>
      <c r="L49" s="6"/>
      <c r="M49" s="15">
        <v>81.7116394</v>
      </c>
      <c r="N49" s="15">
        <v>653.69312</v>
      </c>
      <c r="O49" s="15">
        <v>326.84656</v>
      </c>
      <c r="P49" s="15">
        <v>0</v>
      </c>
    </row>
    <row r="50" spans="1:16" ht="12.75">
      <c r="A50" s="16" t="s">
        <v>15</v>
      </c>
      <c r="B50" s="14">
        <v>93273.84</v>
      </c>
      <c r="C50" s="14"/>
      <c r="D50" s="14">
        <v>50824.64</v>
      </c>
      <c r="E50" s="14">
        <v>21817.01</v>
      </c>
      <c r="F50" s="14">
        <v>2104.075</v>
      </c>
      <c r="G50" s="14">
        <v>2880.335</v>
      </c>
      <c r="H50" s="14">
        <v>3043.759</v>
      </c>
      <c r="I50" s="14">
        <v>428.98611</v>
      </c>
      <c r="J50" s="14">
        <v>3595.312</v>
      </c>
      <c r="K50" s="14">
        <v>8579.722</v>
      </c>
      <c r="L50" s="6"/>
      <c r="M50" s="14">
        <v>17751.85</v>
      </c>
      <c r="N50" s="14">
        <v>50824.64</v>
      </c>
      <c r="O50" s="14">
        <v>21817.01</v>
      </c>
      <c r="P50" s="14">
        <v>2880.335</v>
      </c>
    </row>
    <row r="51" spans="1:16" ht="12.75">
      <c r="A51" s="16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6"/>
      <c r="M51" s="14"/>
      <c r="N51" s="14"/>
      <c r="O51" s="14"/>
      <c r="P51" s="14"/>
    </row>
    <row r="52" spans="2:16" ht="12.75">
      <c r="B52" s="18" t="s">
        <v>40</v>
      </c>
      <c r="C52"/>
      <c r="D52" s="19" t="s">
        <v>46</v>
      </c>
      <c r="E52" s="19"/>
      <c r="F52" s="19"/>
      <c r="G52" s="19"/>
      <c r="H52" s="19"/>
      <c r="I52" s="19"/>
      <c r="J52" s="19"/>
      <c r="K52" s="19"/>
      <c r="L52"/>
      <c r="M52" s="20" t="s">
        <v>47</v>
      </c>
      <c r="N52" s="20"/>
      <c r="O52" s="20"/>
      <c r="P52" s="20"/>
    </row>
    <row r="53" spans="1:16" ht="51">
      <c r="A53" s="12" t="s">
        <v>5</v>
      </c>
      <c r="B53" s="5" t="s">
        <v>45</v>
      </c>
      <c r="C53" s="5"/>
      <c r="D53" s="5" t="s">
        <v>3</v>
      </c>
      <c r="E53" s="5" t="s">
        <v>2</v>
      </c>
      <c r="F53" s="5" t="s">
        <v>41</v>
      </c>
      <c r="G53" s="5" t="s">
        <v>0</v>
      </c>
      <c r="H53" s="5" t="s">
        <v>42</v>
      </c>
      <c r="I53" s="5" t="s">
        <v>23</v>
      </c>
      <c r="J53" s="5" t="s">
        <v>43</v>
      </c>
      <c r="K53" s="5" t="s">
        <v>44</v>
      </c>
      <c r="L53" s="5"/>
      <c r="M53" s="5" t="s">
        <v>22</v>
      </c>
      <c r="N53" s="5" t="s">
        <v>18</v>
      </c>
      <c r="O53" s="5" t="s">
        <v>19</v>
      </c>
      <c r="P53" s="5" t="s">
        <v>0</v>
      </c>
    </row>
    <row r="54" spans="1:16" ht="12.75">
      <c r="A54" s="16" t="s">
        <v>13</v>
      </c>
      <c r="B54" s="15">
        <v>46126.22</v>
      </c>
      <c r="C54" s="15"/>
      <c r="D54" s="15">
        <v>21960</v>
      </c>
      <c r="E54" s="15">
        <v>7966.885</v>
      </c>
      <c r="F54" s="15">
        <v>919.25594</v>
      </c>
      <c r="G54" s="15">
        <v>6536.931</v>
      </c>
      <c r="H54" s="15">
        <v>674.12103</v>
      </c>
      <c r="I54" s="15">
        <v>224.70701</v>
      </c>
      <c r="J54" s="15">
        <v>2492.205</v>
      </c>
      <c r="K54" s="15">
        <v>5352.112</v>
      </c>
      <c r="L54" s="6"/>
      <c r="M54" s="15">
        <v>9662.401</v>
      </c>
      <c r="N54" s="15">
        <v>21960</v>
      </c>
      <c r="O54" s="15">
        <v>7966.885</v>
      </c>
      <c r="P54" s="15">
        <v>6536.931</v>
      </c>
    </row>
    <row r="55" spans="1:16" ht="12.75">
      <c r="A55" s="16" t="s">
        <v>12</v>
      </c>
      <c r="B55" s="15">
        <v>16812.17</v>
      </c>
      <c r="C55" s="15"/>
      <c r="D55" s="15">
        <v>8007.741</v>
      </c>
      <c r="E55" s="15">
        <v>3758.735</v>
      </c>
      <c r="F55" s="15">
        <v>347.27447</v>
      </c>
      <c r="G55" s="15">
        <v>1327.814</v>
      </c>
      <c r="H55" s="15">
        <v>408.558197</v>
      </c>
      <c r="I55" s="15">
        <v>122.56746</v>
      </c>
      <c r="J55" s="15">
        <v>714.97684</v>
      </c>
      <c r="K55" s="15">
        <v>2124.503</v>
      </c>
      <c r="L55" s="6"/>
      <c r="M55" s="15">
        <v>3717.88</v>
      </c>
      <c r="N55" s="15">
        <v>8007.741</v>
      </c>
      <c r="O55" s="15">
        <v>3758.735</v>
      </c>
      <c r="P55" s="15">
        <v>1327.814</v>
      </c>
    </row>
    <row r="56" spans="1:16" ht="12.75">
      <c r="A56" s="16" t="s">
        <v>11</v>
      </c>
      <c r="B56" s="15">
        <v>16648.75</v>
      </c>
      <c r="C56" s="15"/>
      <c r="D56" s="15">
        <v>8375.443</v>
      </c>
      <c r="E56" s="15">
        <v>3860.875</v>
      </c>
      <c r="F56" s="15">
        <v>285.99074</v>
      </c>
      <c r="G56" s="15">
        <v>1327.814</v>
      </c>
      <c r="H56" s="15">
        <v>531.12566</v>
      </c>
      <c r="I56" s="15">
        <v>183.85119</v>
      </c>
      <c r="J56" s="15">
        <v>469.84193</v>
      </c>
      <c r="K56" s="15">
        <v>1613.805</v>
      </c>
      <c r="L56" s="6"/>
      <c r="M56" s="15">
        <v>3084.614</v>
      </c>
      <c r="N56" s="15">
        <v>8375.443</v>
      </c>
      <c r="O56" s="15">
        <v>3860.875</v>
      </c>
      <c r="P56" s="15">
        <v>1327.814</v>
      </c>
    </row>
    <row r="57" spans="1:16" ht="12.75">
      <c r="A57" s="16" t="s">
        <v>10</v>
      </c>
      <c r="B57" s="15">
        <v>15402.644</v>
      </c>
      <c r="C57" s="15"/>
      <c r="D57" s="15">
        <v>8967.852</v>
      </c>
      <c r="E57" s="15">
        <v>3472.745</v>
      </c>
      <c r="F57" s="15">
        <v>285.99074</v>
      </c>
      <c r="G57" s="15">
        <v>714.97684</v>
      </c>
      <c r="H57" s="15">
        <v>510.69775</v>
      </c>
      <c r="I57" s="15">
        <v>0</v>
      </c>
      <c r="J57" s="15">
        <v>326.84656</v>
      </c>
      <c r="K57" s="15">
        <v>1123.535</v>
      </c>
      <c r="L57" s="6"/>
      <c r="M57" s="15">
        <v>2247.07</v>
      </c>
      <c r="N57" s="15">
        <v>8967.852</v>
      </c>
      <c r="O57" s="15">
        <v>3472.745</v>
      </c>
      <c r="P57" s="15">
        <v>714.97684</v>
      </c>
    </row>
    <row r="58" spans="1:16" ht="12.75">
      <c r="A58" s="16" t="s">
        <v>9</v>
      </c>
      <c r="B58" s="15">
        <v>7231.48</v>
      </c>
      <c r="C58" s="15"/>
      <c r="D58" s="15">
        <v>4596.28</v>
      </c>
      <c r="E58" s="15">
        <v>1593.377</v>
      </c>
      <c r="F58" s="15">
        <v>142.995369</v>
      </c>
      <c r="G58" s="15">
        <v>183.85119</v>
      </c>
      <c r="H58" s="15">
        <v>265.56283</v>
      </c>
      <c r="I58" s="15">
        <v>61.28373</v>
      </c>
      <c r="J58" s="15">
        <v>102.13955</v>
      </c>
      <c r="K58" s="15">
        <v>285.99074</v>
      </c>
      <c r="L58" s="6"/>
      <c r="M58" s="15">
        <v>857.97221</v>
      </c>
      <c r="N58" s="15">
        <v>4596.28</v>
      </c>
      <c r="O58" s="15">
        <v>1593.377</v>
      </c>
      <c r="P58" s="15">
        <v>183.85119</v>
      </c>
    </row>
    <row r="59" spans="1:16" ht="12.75">
      <c r="A59" s="16" t="s">
        <v>8</v>
      </c>
      <c r="B59" s="15">
        <v>4126.438</v>
      </c>
      <c r="C59" s="15"/>
      <c r="D59" s="15">
        <v>2369.638</v>
      </c>
      <c r="E59" s="15">
        <v>1470.81</v>
      </c>
      <c r="F59" s="15">
        <v>20.42791</v>
      </c>
      <c r="G59" s="15">
        <v>20.42791</v>
      </c>
      <c r="H59" s="15">
        <v>81.7116394</v>
      </c>
      <c r="I59" s="15">
        <v>20.42791</v>
      </c>
      <c r="J59" s="15">
        <v>20.42791</v>
      </c>
      <c r="K59" s="15">
        <v>122.56746</v>
      </c>
      <c r="L59" s="6"/>
      <c r="M59" s="15">
        <v>265.56283</v>
      </c>
      <c r="N59" s="15">
        <v>2369.638</v>
      </c>
      <c r="O59" s="15">
        <v>1470.81</v>
      </c>
      <c r="P59" s="15">
        <v>20.42791</v>
      </c>
    </row>
    <row r="60" spans="1:16" ht="12.75">
      <c r="A60" s="16" t="s">
        <v>7</v>
      </c>
      <c r="B60" s="15">
        <v>1327.814</v>
      </c>
      <c r="C60" s="15"/>
      <c r="D60" s="15">
        <v>694.54893</v>
      </c>
      <c r="E60" s="15">
        <v>326.84656</v>
      </c>
      <c r="F60" s="15">
        <v>40.8558197</v>
      </c>
      <c r="G60" s="15">
        <v>81.7116394</v>
      </c>
      <c r="H60" s="15">
        <v>20.42791</v>
      </c>
      <c r="I60" s="15">
        <v>20.42791</v>
      </c>
      <c r="J60" s="15">
        <v>20.42791</v>
      </c>
      <c r="K60" s="15">
        <v>122.56746</v>
      </c>
      <c r="L60" s="6"/>
      <c r="M60" s="15">
        <v>224.70701</v>
      </c>
      <c r="N60" s="15">
        <v>694.54893</v>
      </c>
      <c r="O60" s="15">
        <v>326.84656</v>
      </c>
      <c r="P60" s="15">
        <v>81.7116394</v>
      </c>
    </row>
    <row r="61" spans="1:16" ht="12.75">
      <c r="A61" s="16" t="s">
        <v>6</v>
      </c>
      <c r="B61" s="15">
        <v>939.68385</v>
      </c>
      <c r="C61" s="15"/>
      <c r="D61" s="15">
        <v>428.98611</v>
      </c>
      <c r="E61" s="15">
        <v>469.84193</v>
      </c>
      <c r="F61" s="15">
        <v>0</v>
      </c>
      <c r="G61" s="15">
        <v>0</v>
      </c>
      <c r="H61" s="15">
        <v>40.8558197</v>
      </c>
      <c r="I61" s="15">
        <v>0</v>
      </c>
      <c r="J61" s="15">
        <v>0</v>
      </c>
      <c r="K61" s="15">
        <v>0</v>
      </c>
      <c r="L61" s="6"/>
      <c r="M61" s="15">
        <v>40.8558197</v>
      </c>
      <c r="N61" s="15">
        <v>428.98611</v>
      </c>
      <c r="O61" s="15">
        <v>469.84193</v>
      </c>
      <c r="P61" s="15">
        <v>0</v>
      </c>
    </row>
    <row r="62" spans="1:16" ht="12.75">
      <c r="A62" s="16" t="s">
        <v>14</v>
      </c>
      <c r="B62" s="14">
        <v>108615.2</v>
      </c>
      <c r="C62" s="14"/>
      <c r="D62" s="14">
        <v>55400.49</v>
      </c>
      <c r="E62" s="14">
        <v>22920.11</v>
      </c>
      <c r="F62" s="14">
        <v>2042.791</v>
      </c>
      <c r="G62" s="14">
        <v>10193.527</v>
      </c>
      <c r="H62" s="14">
        <v>2533.061</v>
      </c>
      <c r="I62" s="14">
        <v>633.26521</v>
      </c>
      <c r="J62" s="14">
        <v>4146.8657</v>
      </c>
      <c r="K62" s="14">
        <v>10745.08</v>
      </c>
      <c r="L62" s="6"/>
      <c r="M62" s="14">
        <v>20101.06</v>
      </c>
      <c r="N62" s="14">
        <v>55400.49</v>
      </c>
      <c r="O62" s="14">
        <v>22920.11</v>
      </c>
      <c r="P62" s="14">
        <v>10193.527</v>
      </c>
    </row>
  </sheetData>
  <mergeCells count="10">
    <mergeCell ref="D52:K52"/>
    <mergeCell ref="M52:P52"/>
    <mergeCell ref="D16:K16"/>
    <mergeCell ref="M16:P16"/>
    <mergeCell ref="D28:K28"/>
    <mergeCell ref="M28:P28"/>
    <mergeCell ref="D4:K4"/>
    <mergeCell ref="M4:P4"/>
    <mergeCell ref="D40:K40"/>
    <mergeCell ref="M40:P40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7"/>
  <sheetViews>
    <sheetView workbookViewId="0" topLeftCell="A1">
      <selection activeCell="A40" sqref="A40"/>
    </sheetView>
  </sheetViews>
  <sheetFormatPr defaultColWidth="9.140625" defaultRowHeight="12.75"/>
  <cols>
    <col min="1" max="1" width="21.57421875" style="0" customWidth="1"/>
    <col min="2" max="2" width="11.421875" style="0" customWidth="1"/>
    <col min="3" max="3" width="2.140625" style="0" customWidth="1"/>
    <col min="4" max="11" width="11.00390625" style="0" customWidth="1"/>
    <col min="12" max="12" width="11.421875" style="0" customWidth="1"/>
    <col min="13" max="13" width="2.28125" style="0" customWidth="1"/>
    <col min="14" max="18" width="11.00390625" style="0" customWidth="1"/>
  </cols>
  <sheetData>
    <row r="1" ht="20.25">
      <c r="A1" s="11" t="s">
        <v>52</v>
      </c>
    </row>
    <row r="2" ht="12.75">
      <c r="A2" t="s">
        <v>38</v>
      </c>
    </row>
    <row r="3" spans="2:18" ht="12.75">
      <c r="B3" s="5"/>
      <c r="D3" s="5"/>
      <c r="E3" s="5"/>
      <c r="F3" s="13"/>
      <c r="G3" s="5"/>
      <c r="H3" s="5"/>
      <c r="I3" s="13"/>
      <c r="J3" s="5"/>
      <c r="K3" s="5"/>
      <c r="L3" s="13"/>
      <c r="N3" s="5"/>
      <c r="O3" s="5"/>
      <c r="P3" s="5"/>
      <c r="Q3" s="5"/>
      <c r="R3" s="5"/>
    </row>
    <row r="4" spans="1:18" ht="12.75">
      <c r="A4" s="12"/>
      <c r="B4" s="25" t="s">
        <v>40</v>
      </c>
      <c r="D4" s="23" t="s">
        <v>46</v>
      </c>
      <c r="E4" s="24"/>
      <c r="F4" s="24"/>
      <c r="G4" s="24"/>
      <c r="H4" s="24"/>
      <c r="I4" s="24"/>
      <c r="J4" s="24"/>
      <c r="K4" s="24"/>
      <c r="L4" s="24"/>
      <c r="N4" s="23" t="s">
        <v>54</v>
      </c>
      <c r="O4" s="23"/>
      <c r="P4" s="23"/>
      <c r="Q4" s="23"/>
      <c r="R4" s="23"/>
    </row>
    <row r="5" spans="1:18" ht="51">
      <c r="A5" s="12" t="s">
        <v>61</v>
      </c>
      <c r="B5" s="5" t="s">
        <v>29</v>
      </c>
      <c r="D5" s="5" t="s">
        <v>3</v>
      </c>
      <c r="E5" s="5" t="s">
        <v>2</v>
      </c>
      <c r="F5" s="13" t="s">
        <v>23</v>
      </c>
      <c r="G5" s="5" t="s">
        <v>4</v>
      </c>
      <c r="H5" s="5" t="s">
        <v>1</v>
      </c>
      <c r="I5" s="13" t="s">
        <v>16</v>
      </c>
      <c r="J5" s="5" t="s">
        <v>0</v>
      </c>
      <c r="K5" s="5" t="s">
        <v>17</v>
      </c>
      <c r="L5" s="13" t="s">
        <v>30</v>
      </c>
      <c r="N5" s="5" t="s">
        <v>22</v>
      </c>
      <c r="O5" s="5" t="s">
        <v>21</v>
      </c>
      <c r="P5" s="5" t="s">
        <v>18</v>
      </c>
      <c r="Q5" s="5" t="s">
        <v>19</v>
      </c>
      <c r="R5" s="5" t="s">
        <v>20</v>
      </c>
    </row>
    <row r="6" spans="1:18" ht="12.75">
      <c r="A6" s="16" t="s">
        <v>13</v>
      </c>
      <c r="B6" s="14">
        <v>274140.5</v>
      </c>
      <c r="D6" s="15">
        <v>146810.2</v>
      </c>
      <c r="E6" s="15">
        <v>35087.46</v>
      </c>
      <c r="F6" s="15">
        <v>15034.66</v>
      </c>
      <c r="G6" s="15">
        <v>5176.191</v>
      </c>
      <c r="H6" s="15">
        <v>6084.987</v>
      </c>
      <c r="I6" s="15">
        <v>9897.983</v>
      </c>
      <c r="J6" s="15">
        <v>19874.99</v>
      </c>
      <c r="K6" s="15">
        <v>18017.88</v>
      </c>
      <c r="L6" s="15">
        <v>18156.18</v>
      </c>
      <c r="N6" s="15">
        <v>67191.7</v>
      </c>
      <c r="O6" s="15">
        <v>5176.191</v>
      </c>
      <c r="P6" s="15">
        <v>146810.2</v>
      </c>
      <c r="Q6" s="15">
        <v>35087.46</v>
      </c>
      <c r="R6" s="15">
        <v>19874.99</v>
      </c>
    </row>
    <row r="7" spans="1:18" ht="12.75">
      <c r="A7" s="16" t="s">
        <v>12</v>
      </c>
      <c r="B7" s="14">
        <v>376024.6</v>
      </c>
      <c r="D7" s="15">
        <v>188792.7</v>
      </c>
      <c r="E7" s="15">
        <v>54369.76</v>
      </c>
      <c r="F7" s="15">
        <v>18768.63</v>
      </c>
      <c r="G7" s="15">
        <v>7092.566</v>
      </c>
      <c r="H7" s="15">
        <v>13869.03</v>
      </c>
      <c r="I7" s="15">
        <v>25861.2</v>
      </c>
      <c r="J7" s="15">
        <v>16457.125</v>
      </c>
      <c r="K7" s="15">
        <v>28330.753</v>
      </c>
      <c r="L7" s="15">
        <v>22482.843</v>
      </c>
      <c r="N7" s="15">
        <v>109312.5</v>
      </c>
      <c r="O7" s="15">
        <v>7092.566</v>
      </c>
      <c r="P7" s="15">
        <v>188792.7</v>
      </c>
      <c r="Q7" s="15">
        <v>54369.76</v>
      </c>
      <c r="R7" s="15">
        <v>16457.125</v>
      </c>
    </row>
    <row r="8" spans="1:18" ht="12.75">
      <c r="A8" s="16" t="s">
        <v>53</v>
      </c>
      <c r="B8" s="14">
        <v>801104.4</v>
      </c>
      <c r="D8" s="15">
        <v>421563.2</v>
      </c>
      <c r="E8" s="15">
        <v>121442.9</v>
      </c>
      <c r="F8" s="15">
        <v>30266.89</v>
      </c>
      <c r="G8" s="15">
        <v>17543.73</v>
      </c>
      <c r="H8" s="15">
        <v>38208.98</v>
      </c>
      <c r="I8" s="15">
        <v>50517.25</v>
      </c>
      <c r="J8" s="15">
        <v>24142.385</v>
      </c>
      <c r="K8" s="15">
        <v>53678.28</v>
      </c>
      <c r="L8" s="15">
        <v>43740.786</v>
      </c>
      <c r="N8" s="15">
        <v>216412.2</v>
      </c>
      <c r="O8" s="15">
        <v>17543.73</v>
      </c>
      <c r="P8" s="15">
        <v>421563.2</v>
      </c>
      <c r="Q8" s="15">
        <v>121442.9</v>
      </c>
      <c r="R8" s="15">
        <v>24142.385</v>
      </c>
    </row>
    <row r="9" spans="1:18" ht="12.75">
      <c r="A9" s="16" t="s">
        <v>10</v>
      </c>
      <c r="B9" s="14">
        <v>1059123.7</v>
      </c>
      <c r="D9" s="15">
        <v>601742</v>
      </c>
      <c r="E9" s="15">
        <v>167771.8</v>
      </c>
      <c r="F9" s="15">
        <v>34573.792</v>
      </c>
      <c r="G9" s="15">
        <v>24893.13</v>
      </c>
      <c r="H9" s="15">
        <v>47395.73</v>
      </c>
      <c r="I9" s="15">
        <v>45874.48</v>
      </c>
      <c r="J9" s="15">
        <v>26631.7</v>
      </c>
      <c r="K9" s="15">
        <v>56799.8</v>
      </c>
      <c r="L9" s="15">
        <v>53441.2</v>
      </c>
      <c r="N9" s="15">
        <v>238085.01</v>
      </c>
      <c r="O9" s="15">
        <v>24893.13</v>
      </c>
      <c r="P9" s="15">
        <v>601742</v>
      </c>
      <c r="Q9" s="15">
        <v>167771.8</v>
      </c>
      <c r="R9" s="15">
        <v>26631.7</v>
      </c>
    </row>
    <row r="10" spans="1:18" ht="12.75">
      <c r="A10" s="16" t="s">
        <v>9</v>
      </c>
      <c r="B10" s="14">
        <v>475636.6</v>
      </c>
      <c r="D10" s="15">
        <v>310038.01</v>
      </c>
      <c r="E10" s="15">
        <v>79796.31</v>
      </c>
      <c r="F10" s="15">
        <v>8791.621</v>
      </c>
      <c r="G10" s="15">
        <v>13829.52</v>
      </c>
      <c r="H10" s="15">
        <v>17899.346</v>
      </c>
      <c r="I10" s="15">
        <v>9344.802</v>
      </c>
      <c r="J10" s="15">
        <v>6302.308</v>
      </c>
      <c r="K10" s="15">
        <v>13276.34</v>
      </c>
      <c r="L10" s="15">
        <v>16358.34</v>
      </c>
      <c r="N10" s="15">
        <v>65670.45</v>
      </c>
      <c r="O10" s="15">
        <v>13829.52</v>
      </c>
      <c r="P10" s="15">
        <v>310038.01</v>
      </c>
      <c r="Q10" s="15">
        <v>79796.31</v>
      </c>
      <c r="R10" s="15">
        <v>6302.308</v>
      </c>
    </row>
    <row r="11" spans="1:18" ht="12.75">
      <c r="A11" s="16" t="s">
        <v>8</v>
      </c>
      <c r="B11" s="14">
        <v>179803.5</v>
      </c>
      <c r="D11" s="15">
        <v>107633.2</v>
      </c>
      <c r="E11" s="15">
        <v>36411.14</v>
      </c>
      <c r="F11" s="15">
        <v>3892.021</v>
      </c>
      <c r="G11" s="15">
        <v>5729.371</v>
      </c>
      <c r="H11" s="15">
        <v>7408.67</v>
      </c>
      <c r="I11" s="15">
        <v>3398.11</v>
      </c>
      <c r="J11" s="15">
        <v>2884.442</v>
      </c>
      <c r="K11" s="15">
        <v>5037.8954</v>
      </c>
      <c r="L11" s="15">
        <v>7408.67</v>
      </c>
      <c r="N11" s="15">
        <v>27145.37</v>
      </c>
      <c r="O11" s="15">
        <v>5729.371</v>
      </c>
      <c r="P11" s="15">
        <v>107633.2</v>
      </c>
      <c r="Q11" s="15">
        <v>36411.14</v>
      </c>
      <c r="R11" s="15">
        <v>2884.442</v>
      </c>
    </row>
    <row r="12" spans="1:18" ht="12.75">
      <c r="A12" s="16" t="s">
        <v>7</v>
      </c>
      <c r="B12" s="14">
        <v>55732.95</v>
      </c>
      <c r="D12" s="15">
        <v>35660.4</v>
      </c>
      <c r="E12" s="15">
        <v>10470.92</v>
      </c>
      <c r="F12" s="15">
        <v>869.28391</v>
      </c>
      <c r="G12" s="15">
        <v>1066.848</v>
      </c>
      <c r="H12" s="15">
        <v>2054.671</v>
      </c>
      <c r="I12" s="15">
        <v>1244.657</v>
      </c>
      <c r="J12" s="15">
        <v>987.822628</v>
      </c>
      <c r="K12" s="15">
        <v>1284.169</v>
      </c>
      <c r="L12" s="15">
        <v>2094.184</v>
      </c>
      <c r="N12" s="15">
        <v>7546.965</v>
      </c>
      <c r="O12" s="15">
        <v>1066.848</v>
      </c>
      <c r="P12" s="15">
        <v>35660.4</v>
      </c>
      <c r="Q12" s="15">
        <v>10470.92</v>
      </c>
      <c r="R12" s="15">
        <v>987.822628</v>
      </c>
    </row>
    <row r="13" spans="1:18" ht="12.75">
      <c r="A13" s="16" t="s">
        <v>6</v>
      </c>
      <c r="B13" s="14">
        <v>29397.6</v>
      </c>
      <c r="D13" s="15">
        <v>15093.93</v>
      </c>
      <c r="E13" s="15">
        <v>7942.094</v>
      </c>
      <c r="F13" s="15">
        <v>533.42422</v>
      </c>
      <c r="G13" s="15">
        <v>1778.081</v>
      </c>
      <c r="H13" s="15">
        <v>1382.952</v>
      </c>
      <c r="I13" s="15">
        <v>276.59034</v>
      </c>
      <c r="J13" s="15">
        <v>335.85969</v>
      </c>
      <c r="K13" s="15">
        <v>948.30972</v>
      </c>
      <c r="L13" s="15">
        <v>1106.361</v>
      </c>
      <c r="N13" s="15">
        <v>4247.6373</v>
      </c>
      <c r="O13" s="15">
        <v>1778.081</v>
      </c>
      <c r="P13" s="15">
        <v>15093.93</v>
      </c>
      <c r="Q13" s="15">
        <v>7942.094</v>
      </c>
      <c r="R13" s="15">
        <v>335.85969</v>
      </c>
    </row>
    <row r="14" spans="1:18" ht="12.75">
      <c r="A14" s="16" t="s">
        <v>51</v>
      </c>
      <c r="B14" s="14">
        <v>3250963.8</v>
      </c>
      <c r="D14" s="14">
        <v>1827333.6</v>
      </c>
      <c r="E14" s="14">
        <v>513292.4</v>
      </c>
      <c r="F14" s="14">
        <v>112730.3</v>
      </c>
      <c r="G14" s="14">
        <v>77109.43</v>
      </c>
      <c r="H14" s="14">
        <v>134304.4</v>
      </c>
      <c r="I14" s="14">
        <v>146415.07</v>
      </c>
      <c r="J14" s="14">
        <v>97616.63</v>
      </c>
      <c r="K14" s="14">
        <v>177373.4</v>
      </c>
      <c r="L14" s="14">
        <v>164788.6</v>
      </c>
      <c r="N14" s="14">
        <v>735611.8</v>
      </c>
      <c r="O14" s="14">
        <v>77109.43</v>
      </c>
      <c r="P14" s="14">
        <v>1827333.6</v>
      </c>
      <c r="Q14" s="14">
        <v>513292.4</v>
      </c>
      <c r="R14" s="14">
        <v>97616.63</v>
      </c>
    </row>
    <row r="15" spans="1:18" ht="12.75">
      <c r="A15" s="16"/>
      <c r="B15" s="14"/>
      <c r="D15" s="14"/>
      <c r="E15" s="14"/>
      <c r="F15" s="14"/>
      <c r="G15" s="14"/>
      <c r="H15" s="14"/>
      <c r="I15" s="14"/>
      <c r="J15" s="14"/>
      <c r="K15" s="14"/>
      <c r="L15" s="14"/>
      <c r="N15" s="14"/>
      <c r="O15" s="14"/>
      <c r="P15" s="14"/>
      <c r="Q15" s="14"/>
      <c r="R15" s="14"/>
    </row>
    <row r="16" spans="1:18" ht="12.75">
      <c r="A16" s="17"/>
      <c r="B16" s="25" t="s">
        <v>40</v>
      </c>
      <c r="D16" s="23" t="s">
        <v>46</v>
      </c>
      <c r="E16" s="24"/>
      <c r="F16" s="24"/>
      <c r="G16" s="24"/>
      <c r="H16" s="24"/>
      <c r="I16" s="24"/>
      <c r="J16" s="24"/>
      <c r="K16" s="24"/>
      <c r="L16" s="24"/>
      <c r="N16" s="23" t="s">
        <v>54</v>
      </c>
      <c r="O16" s="23"/>
      <c r="P16" s="23"/>
      <c r="Q16" s="23"/>
      <c r="R16" s="23"/>
    </row>
    <row r="17" spans="1:18" ht="51">
      <c r="A17" s="12" t="s">
        <v>60</v>
      </c>
      <c r="B17" s="5" t="s">
        <v>29</v>
      </c>
      <c r="D17" s="5" t="s">
        <v>3</v>
      </c>
      <c r="E17" s="5" t="s">
        <v>2</v>
      </c>
      <c r="F17" s="13" t="s">
        <v>23</v>
      </c>
      <c r="G17" s="5" t="s">
        <v>4</v>
      </c>
      <c r="H17" s="5" t="s">
        <v>1</v>
      </c>
      <c r="I17" s="13" t="s">
        <v>16</v>
      </c>
      <c r="J17" s="5" t="s">
        <v>0</v>
      </c>
      <c r="K17" s="5" t="s">
        <v>17</v>
      </c>
      <c r="L17" s="13" t="s">
        <v>30</v>
      </c>
      <c r="N17" s="5" t="s">
        <v>22</v>
      </c>
      <c r="O17" s="5" t="s">
        <v>21</v>
      </c>
      <c r="P17" s="5" t="s">
        <v>18</v>
      </c>
      <c r="Q17" s="5" t="s">
        <v>19</v>
      </c>
      <c r="R17" s="5" t="s">
        <v>20</v>
      </c>
    </row>
    <row r="18" spans="1:18" ht="12.75">
      <c r="A18" s="16" t="s">
        <v>13</v>
      </c>
      <c r="B18" s="14">
        <v>124050.8</v>
      </c>
      <c r="D18" s="15">
        <v>53619.01</v>
      </c>
      <c r="E18" s="15">
        <v>16990.55</v>
      </c>
      <c r="F18" s="15">
        <v>14165.38</v>
      </c>
      <c r="G18" s="15">
        <v>4267.394</v>
      </c>
      <c r="H18" s="15">
        <v>3812.995</v>
      </c>
      <c r="I18" s="15">
        <v>6262.795</v>
      </c>
      <c r="J18" s="15">
        <v>4682.279</v>
      </c>
      <c r="K18" s="15">
        <v>11735.33</v>
      </c>
      <c r="L18" s="15">
        <v>8515.031</v>
      </c>
      <c r="N18" s="15">
        <v>44491.53</v>
      </c>
      <c r="O18" s="15">
        <v>4267.394</v>
      </c>
      <c r="P18" s="15">
        <v>53619.01</v>
      </c>
      <c r="Q18" s="15">
        <v>16990.55</v>
      </c>
      <c r="R18" s="15">
        <v>4682.279</v>
      </c>
    </row>
    <row r="19" spans="1:18" ht="12.75">
      <c r="A19" s="16" t="s">
        <v>12</v>
      </c>
      <c r="B19" s="14">
        <v>288720.8</v>
      </c>
      <c r="D19" s="15">
        <v>134916.8</v>
      </c>
      <c r="E19" s="15">
        <v>41863.923</v>
      </c>
      <c r="F19" s="15">
        <v>18393.26</v>
      </c>
      <c r="G19" s="15">
        <v>6440.604</v>
      </c>
      <c r="H19" s="15">
        <v>12505.83</v>
      </c>
      <c r="I19" s="15">
        <v>23352.13</v>
      </c>
      <c r="J19" s="15">
        <v>9463.341</v>
      </c>
      <c r="K19" s="15">
        <v>25149.96</v>
      </c>
      <c r="L19" s="15">
        <v>16634.93</v>
      </c>
      <c r="N19" s="15">
        <v>96036.12</v>
      </c>
      <c r="O19" s="15">
        <v>6440.604</v>
      </c>
      <c r="P19" s="15">
        <v>134916.8</v>
      </c>
      <c r="Q19" s="15">
        <v>41863.923</v>
      </c>
      <c r="R19" s="15">
        <v>9463.341</v>
      </c>
    </row>
    <row r="20" spans="1:18" ht="12.75">
      <c r="A20" s="16" t="s">
        <v>53</v>
      </c>
      <c r="B20" s="14">
        <v>715677.5</v>
      </c>
      <c r="D20" s="15">
        <v>370492.8</v>
      </c>
      <c r="E20" s="15">
        <v>107119.5</v>
      </c>
      <c r="F20" s="15">
        <v>29733.46</v>
      </c>
      <c r="G20" s="15">
        <v>16733.72</v>
      </c>
      <c r="H20" s="15">
        <v>36371.63</v>
      </c>
      <c r="I20" s="15">
        <v>47751.35</v>
      </c>
      <c r="J20" s="15">
        <v>19302.05</v>
      </c>
      <c r="K20" s="15">
        <v>50359.2</v>
      </c>
      <c r="L20" s="15">
        <v>37813.85</v>
      </c>
      <c r="N20" s="15">
        <v>202029.5</v>
      </c>
      <c r="O20" s="15">
        <v>16733.72</v>
      </c>
      <c r="P20" s="15">
        <v>370492.8</v>
      </c>
      <c r="Q20" s="15">
        <v>107119.5</v>
      </c>
      <c r="R20" s="15">
        <v>19302.05</v>
      </c>
    </row>
    <row r="21" spans="1:18" ht="12.75">
      <c r="A21" s="16" t="s">
        <v>10</v>
      </c>
      <c r="B21" s="14">
        <v>981085.7</v>
      </c>
      <c r="D21" s="15">
        <v>555077.3</v>
      </c>
      <c r="E21" s="15">
        <v>153033.5</v>
      </c>
      <c r="F21" s="15">
        <v>33921.829</v>
      </c>
      <c r="G21" s="15">
        <v>24280.68</v>
      </c>
      <c r="H21" s="15">
        <v>45874.48</v>
      </c>
      <c r="I21" s="15">
        <v>43839.57</v>
      </c>
      <c r="J21" s="15">
        <v>22324.79</v>
      </c>
      <c r="K21" s="15">
        <v>54429.03</v>
      </c>
      <c r="L21" s="15">
        <v>48304.53</v>
      </c>
      <c r="N21" s="15">
        <v>226369.4</v>
      </c>
      <c r="O21" s="15">
        <v>24280.68</v>
      </c>
      <c r="P21" s="15">
        <v>555077.3</v>
      </c>
      <c r="Q21" s="15">
        <v>153033.5</v>
      </c>
      <c r="R21" s="15">
        <v>22324.79</v>
      </c>
    </row>
    <row r="22" spans="1:18" ht="12.75">
      <c r="A22" s="16" t="s">
        <v>9</v>
      </c>
      <c r="B22" s="14">
        <v>436834.9</v>
      </c>
      <c r="D22" s="15">
        <v>283189</v>
      </c>
      <c r="E22" s="15">
        <v>72960.58</v>
      </c>
      <c r="F22" s="15">
        <v>8495.2746</v>
      </c>
      <c r="G22" s="15">
        <v>13236.82</v>
      </c>
      <c r="H22" s="15">
        <v>16990.55</v>
      </c>
      <c r="I22" s="15">
        <v>8771.865</v>
      </c>
      <c r="J22" s="15">
        <v>5610.833</v>
      </c>
      <c r="K22" s="15">
        <v>12604.62</v>
      </c>
      <c r="L22" s="15">
        <v>14975.391</v>
      </c>
      <c r="N22" s="15">
        <v>61837.7</v>
      </c>
      <c r="O22" s="15">
        <v>13236.82</v>
      </c>
      <c r="P22" s="15">
        <v>283189</v>
      </c>
      <c r="Q22" s="15">
        <v>72960.58</v>
      </c>
      <c r="R22" s="15">
        <v>5610.833</v>
      </c>
    </row>
    <row r="23" spans="1:18" ht="12.75">
      <c r="A23" s="16" t="s">
        <v>8</v>
      </c>
      <c r="B23" s="14">
        <v>163050</v>
      </c>
      <c r="D23" s="15">
        <v>95937.33</v>
      </c>
      <c r="E23" s="15">
        <v>33013.03</v>
      </c>
      <c r="F23" s="15">
        <v>3892.021</v>
      </c>
      <c r="G23" s="15">
        <v>5393.512</v>
      </c>
      <c r="H23" s="15">
        <v>7013.541</v>
      </c>
      <c r="I23" s="15">
        <v>3240.058</v>
      </c>
      <c r="J23" s="15">
        <v>2706.634</v>
      </c>
      <c r="K23" s="15">
        <v>4899.6</v>
      </c>
      <c r="L23" s="15">
        <v>6954.2713</v>
      </c>
      <c r="N23" s="15">
        <v>25999.49</v>
      </c>
      <c r="O23" s="15">
        <v>5393.512</v>
      </c>
      <c r="P23" s="15">
        <v>95937.33</v>
      </c>
      <c r="Q23" s="15">
        <v>33013.03</v>
      </c>
      <c r="R23" s="15">
        <v>2706.634</v>
      </c>
    </row>
    <row r="24" spans="1:18" ht="12.75">
      <c r="A24" s="16" t="s">
        <v>7</v>
      </c>
      <c r="B24" s="14">
        <v>47632.81</v>
      </c>
      <c r="D24" s="15">
        <v>30168.1</v>
      </c>
      <c r="E24" s="15">
        <v>8949.673</v>
      </c>
      <c r="F24" s="15">
        <v>810.014555</v>
      </c>
      <c r="G24" s="15">
        <v>1047.092</v>
      </c>
      <c r="H24" s="15">
        <v>1955.8888</v>
      </c>
      <c r="I24" s="15">
        <v>1086.605</v>
      </c>
      <c r="J24" s="15">
        <v>632.20648</v>
      </c>
      <c r="K24" s="15">
        <v>1185.387</v>
      </c>
      <c r="L24" s="15">
        <v>1797.837</v>
      </c>
      <c r="N24" s="15">
        <v>6835.733</v>
      </c>
      <c r="O24" s="15">
        <v>1047.092</v>
      </c>
      <c r="P24" s="15">
        <v>30168.1</v>
      </c>
      <c r="Q24" s="15">
        <v>8949.673</v>
      </c>
      <c r="R24" s="15">
        <v>632.20648</v>
      </c>
    </row>
    <row r="25" spans="1:18" ht="12.75">
      <c r="A25" s="16" t="s">
        <v>6</v>
      </c>
      <c r="B25" s="14">
        <v>24478.24</v>
      </c>
      <c r="D25" s="15">
        <v>12209.49</v>
      </c>
      <c r="E25" s="15">
        <v>6381.334</v>
      </c>
      <c r="F25" s="15">
        <v>513.66777</v>
      </c>
      <c r="G25" s="15">
        <v>1639.786</v>
      </c>
      <c r="H25" s="15">
        <v>1264.413</v>
      </c>
      <c r="I25" s="15">
        <v>276.59034</v>
      </c>
      <c r="J25" s="15">
        <v>316.103241</v>
      </c>
      <c r="K25" s="15">
        <v>869.28391</v>
      </c>
      <c r="L25" s="15">
        <v>1007.579</v>
      </c>
      <c r="N25" s="15">
        <v>3931.534</v>
      </c>
      <c r="O25" s="15">
        <v>1639.786</v>
      </c>
      <c r="P25" s="15">
        <v>12209.49</v>
      </c>
      <c r="Q25" s="15">
        <v>6381.334</v>
      </c>
      <c r="R25" s="15">
        <v>316.103241</v>
      </c>
    </row>
    <row r="26" spans="1:18" ht="12.75">
      <c r="A26" s="16" t="s">
        <v>48</v>
      </c>
      <c r="B26" s="14">
        <v>2781530.7</v>
      </c>
      <c r="D26" s="14">
        <v>1535609.8</v>
      </c>
      <c r="E26" s="14">
        <v>440312.1</v>
      </c>
      <c r="F26" s="14">
        <v>109924.9</v>
      </c>
      <c r="G26" s="14">
        <v>73039.61</v>
      </c>
      <c r="H26" s="14">
        <v>125789.3</v>
      </c>
      <c r="I26" s="14">
        <v>134581</v>
      </c>
      <c r="J26" s="14">
        <v>65038.24</v>
      </c>
      <c r="K26" s="14">
        <v>161232.4</v>
      </c>
      <c r="L26" s="14">
        <v>136003.4</v>
      </c>
      <c r="N26" s="14">
        <v>667531</v>
      </c>
      <c r="O26" s="14">
        <v>73039.61</v>
      </c>
      <c r="P26" s="14">
        <v>1535609.8</v>
      </c>
      <c r="Q26" s="14">
        <v>440312.1</v>
      </c>
      <c r="R26" s="14">
        <v>65038.24</v>
      </c>
    </row>
    <row r="27" spans="1:18" ht="12.75">
      <c r="A27" s="16"/>
      <c r="B27" s="14"/>
      <c r="D27" s="15"/>
      <c r="E27" s="15"/>
      <c r="F27" s="15"/>
      <c r="G27" s="15"/>
      <c r="H27" s="15"/>
      <c r="I27" s="15"/>
      <c r="J27" s="15"/>
      <c r="K27" s="15"/>
      <c r="L27" s="15"/>
      <c r="N27" s="15"/>
      <c r="O27" s="15"/>
      <c r="P27" s="15"/>
      <c r="Q27" s="15"/>
      <c r="R27" s="15"/>
    </row>
    <row r="28" spans="1:18" ht="12.75">
      <c r="A28" s="17"/>
      <c r="B28" s="25" t="s">
        <v>40</v>
      </c>
      <c r="D28" s="23" t="s">
        <v>46</v>
      </c>
      <c r="E28" s="24"/>
      <c r="F28" s="24"/>
      <c r="G28" s="24"/>
      <c r="H28" s="24"/>
      <c r="I28" s="24"/>
      <c r="J28" s="24"/>
      <c r="K28" s="24"/>
      <c r="L28" s="24"/>
      <c r="N28" s="23" t="s">
        <v>54</v>
      </c>
      <c r="O28" s="23"/>
      <c r="P28" s="23"/>
      <c r="Q28" s="23"/>
      <c r="R28" s="23"/>
    </row>
    <row r="29" spans="1:18" ht="51">
      <c r="A29" s="12" t="s">
        <v>57</v>
      </c>
      <c r="B29" s="5" t="s">
        <v>29</v>
      </c>
      <c r="D29" s="5" t="s">
        <v>3</v>
      </c>
      <c r="E29" s="5" t="s">
        <v>2</v>
      </c>
      <c r="F29" s="13" t="s">
        <v>23</v>
      </c>
      <c r="G29" s="5" t="s">
        <v>4</v>
      </c>
      <c r="H29" s="5" t="s">
        <v>1</v>
      </c>
      <c r="I29" s="13" t="s">
        <v>16</v>
      </c>
      <c r="J29" s="5" t="s">
        <v>0</v>
      </c>
      <c r="K29" s="5" t="s">
        <v>17</v>
      </c>
      <c r="L29" s="13" t="s">
        <v>31</v>
      </c>
      <c r="N29" s="5" t="s">
        <v>22</v>
      </c>
      <c r="O29" s="5" t="s">
        <v>21</v>
      </c>
      <c r="P29" s="5" t="s">
        <v>18</v>
      </c>
      <c r="Q29" s="5" t="s">
        <v>19</v>
      </c>
      <c r="R29" s="5" t="s">
        <v>20</v>
      </c>
    </row>
    <row r="30" spans="1:18" ht="12.75">
      <c r="A30" s="16" t="s">
        <v>13</v>
      </c>
      <c r="B30" s="14">
        <v>150089.77</v>
      </c>
      <c r="D30" s="15">
        <v>93191.19</v>
      </c>
      <c r="E30" s="15">
        <v>18096.91</v>
      </c>
      <c r="F30" s="15">
        <v>869.28391</v>
      </c>
      <c r="G30" s="15">
        <v>908.79682</v>
      </c>
      <c r="H30" s="15">
        <v>2271.992</v>
      </c>
      <c r="I30" s="15">
        <v>3635.187</v>
      </c>
      <c r="J30" s="15">
        <v>15192.712</v>
      </c>
      <c r="K30" s="15">
        <v>6282.552</v>
      </c>
      <c r="L30" s="15">
        <v>9641.149</v>
      </c>
      <c r="N30" s="15">
        <v>22700.164</v>
      </c>
      <c r="O30" s="15">
        <v>908.79682</v>
      </c>
      <c r="P30" s="15">
        <v>93191.19</v>
      </c>
      <c r="Q30" s="15">
        <v>18096.91</v>
      </c>
      <c r="R30" s="15">
        <v>15192.712</v>
      </c>
    </row>
    <row r="31" spans="1:18" ht="12.75">
      <c r="A31" s="16" t="s">
        <v>12</v>
      </c>
      <c r="B31" s="14">
        <v>87303.76</v>
      </c>
      <c r="D31" s="15">
        <v>53875.85</v>
      </c>
      <c r="E31" s="15">
        <v>12505.83</v>
      </c>
      <c r="F31" s="15">
        <v>375.3726</v>
      </c>
      <c r="G31" s="15">
        <v>651.96293</v>
      </c>
      <c r="H31" s="15">
        <v>1363.195</v>
      </c>
      <c r="I31" s="15">
        <v>2509.069</v>
      </c>
      <c r="J31" s="15">
        <v>6993.784</v>
      </c>
      <c r="K31" s="15">
        <v>3180.789</v>
      </c>
      <c r="L31" s="15">
        <v>5847.91</v>
      </c>
      <c r="N31" s="15">
        <v>13276.34</v>
      </c>
      <c r="O31" s="15">
        <v>651.96293</v>
      </c>
      <c r="P31" s="15">
        <v>53875.85</v>
      </c>
      <c r="Q31" s="15">
        <v>12505.83</v>
      </c>
      <c r="R31" s="15">
        <v>6993.784</v>
      </c>
    </row>
    <row r="32" spans="1:18" ht="12.75">
      <c r="A32" s="16" t="s">
        <v>53</v>
      </c>
      <c r="B32" s="14">
        <v>85426.9</v>
      </c>
      <c r="D32" s="15">
        <v>51070.43</v>
      </c>
      <c r="E32" s="15">
        <v>14323.43</v>
      </c>
      <c r="F32" s="15">
        <v>533.42422</v>
      </c>
      <c r="G32" s="15">
        <v>810.014555</v>
      </c>
      <c r="H32" s="15">
        <v>1837.35</v>
      </c>
      <c r="I32" s="15">
        <v>2765.903</v>
      </c>
      <c r="J32" s="15">
        <v>4840.331</v>
      </c>
      <c r="K32" s="15">
        <v>3319.084</v>
      </c>
      <c r="L32" s="15">
        <v>5926.936</v>
      </c>
      <c r="N32" s="15">
        <v>14382.7</v>
      </c>
      <c r="O32" s="15">
        <v>810.014555</v>
      </c>
      <c r="P32" s="15">
        <v>51070.43</v>
      </c>
      <c r="Q32" s="15">
        <v>14323.43</v>
      </c>
      <c r="R32" s="15">
        <v>4840.331</v>
      </c>
    </row>
    <row r="33" spans="1:18" ht="12.75">
      <c r="A33" s="16" t="s">
        <v>10</v>
      </c>
      <c r="B33" s="14">
        <v>78037.99</v>
      </c>
      <c r="D33" s="15">
        <v>46664.74</v>
      </c>
      <c r="E33" s="15">
        <v>14738.31</v>
      </c>
      <c r="F33" s="15">
        <v>651.96293</v>
      </c>
      <c r="G33" s="15">
        <v>612.45003</v>
      </c>
      <c r="H33" s="15">
        <v>1521.247</v>
      </c>
      <c r="I33" s="15">
        <v>2034.915</v>
      </c>
      <c r="J33" s="15">
        <v>4306.907</v>
      </c>
      <c r="K33" s="15">
        <v>2370.774</v>
      </c>
      <c r="L33" s="15">
        <v>5136.678</v>
      </c>
      <c r="N33" s="15">
        <v>11715.58</v>
      </c>
      <c r="O33" s="15">
        <v>612.45003</v>
      </c>
      <c r="P33" s="15">
        <v>46664.74</v>
      </c>
      <c r="Q33" s="15">
        <v>14738.31</v>
      </c>
      <c r="R33" s="15">
        <v>4306.907</v>
      </c>
    </row>
    <row r="34" spans="1:18" ht="12.75">
      <c r="A34" s="16" t="s">
        <v>9</v>
      </c>
      <c r="B34" s="14">
        <v>38801.67</v>
      </c>
      <c r="D34" s="15">
        <v>26849.019</v>
      </c>
      <c r="E34" s="15">
        <v>6835.733</v>
      </c>
      <c r="F34" s="15">
        <v>296.34679</v>
      </c>
      <c r="G34" s="15">
        <v>592.69358</v>
      </c>
      <c r="H34" s="15">
        <v>908.79682</v>
      </c>
      <c r="I34" s="15">
        <v>572.93712</v>
      </c>
      <c r="J34" s="15">
        <v>691.47584</v>
      </c>
      <c r="K34" s="15">
        <v>671.71939</v>
      </c>
      <c r="L34" s="15">
        <v>1382.952</v>
      </c>
      <c r="N34" s="15">
        <v>3832.7518</v>
      </c>
      <c r="O34" s="15">
        <v>592.69358</v>
      </c>
      <c r="P34" s="15">
        <v>26849.019</v>
      </c>
      <c r="Q34" s="15">
        <v>6835.733</v>
      </c>
      <c r="R34" s="15">
        <v>691.47584</v>
      </c>
    </row>
    <row r="35" spans="1:18" ht="12.75">
      <c r="A35" s="16" t="s">
        <v>8</v>
      </c>
      <c r="B35" s="14">
        <v>16753.47</v>
      </c>
      <c r="D35" s="15">
        <v>11695.82</v>
      </c>
      <c r="E35" s="15">
        <v>3398.11</v>
      </c>
      <c r="F35" s="15">
        <v>0</v>
      </c>
      <c r="G35" s="15">
        <v>335.85969</v>
      </c>
      <c r="H35" s="15">
        <v>395.12905</v>
      </c>
      <c r="I35" s="15">
        <v>158.05162</v>
      </c>
      <c r="J35" s="15">
        <v>177.808073</v>
      </c>
      <c r="K35" s="15">
        <v>138.29517</v>
      </c>
      <c r="L35" s="15">
        <v>454.39841</v>
      </c>
      <c r="N35" s="15">
        <v>1145.874</v>
      </c>
      <c r="O35" s="15">
        <v>335.85969</v>
      </c>
      <c r="P35" s="15">
        <v>11695.82</v>
      </c>
      <c r="Q35" s="15">
        <v>3398.11</v>
      </c>
      <c r="R35" s="15">
        <v>177.808073</v>
      </c>
    </row>
    <row r="36" spans="1:18" ht="12.75">
      <c r="A36" s="16" t="s">
        <v>7</v>
      </c>
      <c r="B36" s="14">
        <v>8100.146</v>
      </c>
      <c r="D36" s="15">
        <v>5492.294</v>
      </c>
      <c r="E36" s="15">
        <v>1521.247</v>
      </c>
      <c r="F36" s="15">
        <v>59.269358</v>
      </c>
      <c r="G36" s="15">
        <v>19.756453</v>
      </c>
      <c r="H36" s="15">
        <v>98.7822628</v>
      </c>
      <c r="I36" s="15">
        <v>158.05162</v>
      </c>
      <c r="J36" s="15">
        <v>355.61615</v>
      </c>
      <c r="K36" s="15">
        <v>98.7822628</v>
      </c>
      <c r="L36" s="15">
        <v>296.34679</v>
      </c>
      <c r="N36" s="15">
        <v>711.23229</v>
      </c>
      <c r="O36" s="15">
        <v>19.756453</v>
      </c>
      <c r="P36" s="15">
        <v>5492.294</v>
      </c>
      <c r="Q36" s="15">
        <v>1521.247</v>
      </c>
      <c r="R36" s="15">
        <v>355.61615</v>
      </c>
    </row>
    <row r="37" spans="1:18" ht="12.75">
      <c r="A37" s="16" t="s">
        <v>6</v>
      </c>
      <c r="B37" s="14">
        <v>4919.357</v>
      </c>
      <c r="D37" s="15">
        <v>2884.442</v>
      </c>
      <c r="E37" s="15">
        <v>1560.76</v>
      </c>
      <c r="F37" s="15">
        <v>19.756453</v>
      </c>
      <c r="G37" s="15">
        <v>138.29517</v>
      </c>
      <c r="H37" s="15">
        <v>118.53872</v>
      </c>
      <c r="I37" s="15">
        <v>0</v>
      </c>
      <c r="J37" s="15">
        <v>19.756453</v>
      </c>
      <c r="K37" s="15">
        <v>79.02581</v>
      </c>
      <c r="L37" s="15">
        <v>98.7822628</v>
      </c>
      <c r="N37" s="15">
        <v>316.103241</v>
      </c>
      <c r="O37" s="15">
        <v>138.29517</v>
      </c>
      <c r="P37" s="15">
        <v>2884.442</v>
      </c>
      <c r="Q37" s="15">
        <v>1560.76</v>
      </c>
      <c r="R37" s="15">
        <v>19.756453</v>
      </c>
    </row>
    <row r="38" spans="1:18" ht="12.75">
      <c r="A38" s="16" t="s">
        <v>49</v>
      </c>
      <c r="B38" s="14">
        <v>469433.1</v>
      </c>
      <c r="D38" s="14">
        <v>291723.8</v>
      </c>
      <c r="E38" s="14">
        <v>72980.34</v>
      </c>
      <c r="F38" s="14">
        <v>2805.416</v>
      </c>
      <c r="G38" s="14">
        <v>4069.829</v>
      </c>
      <c r="H38" s="14">
        <v>8515.031</v>
      </c>
      <c r="I38" s="14">
        <v>11834.12</v>
      </c>
      <c r="J38" s="14">
        <v>32578.39</v>
      </c>
      <c r="K38" s="14">
        <v>16141.02</v>
      </c>
      <c r="L38" s="14">
        <v>28785.15</v>
      </c>
      <c r="N38" s="14">
        <v>68080.74</v>
      </c>
      <c r="O38" s="14">
        <v>4069.829</v>
      </c>
      <c r="P38" s="14">
        <v>291723.8</v>
      </c>
      <c r="Q38" s="14">
        <v>72980.34</v>
      </c>
      <c r="R38" s="14">
        <v>32578.39</v>
      </c>
    </row>
    <row r="39" ht="12.75">
      <c r="A39" s="17"/>
    </row>
    <row r="40" spans="1:18" ht="12.75">
      <c r="A40" s="17"/>
      <c r="B40" s="25" t="s">
        <v>40</v>
      </c>
      <c r="D40" s="23" t="s">
        <v>46</v>
      </c>
      <c r="E40" s="24"/>
      <c r="F40" s="24"/>
      <c r="G40" s="24"/>
      <c r="H40" s="24"/>
      <c r="I40" s="24"/>
      <c r="J40" s="24"/>
      <c r="K40" s="24"/>
      <c r="L40" s="24"/>
      <c r="N40" s="23" t="s">
        <v>54</v>
      </c>
      <c r="O40" s="23"/>
      <c r="P40" s="23"/>
      <c r="Q40" s="23"/>
      <c r="R40" s="23"/>
    </row>
    <row r="41" spans="1:18" ht="51">
      <c r="A41" s="12" t="s">
        <v>58</v>
      </c>
      <c r="B41" s="5" t="s">
        <v>29</v>
      </c>
      <c r="D41" s="5" t="s">
        <v>3</v>
      </c>
      <c r="E41" s="5" t="s">
        <v>2</v>
      </c>
      <c r="F41" s="13" t="s">
        <v>23</v>
      </c>
      <c r="G41" s="5" t="s">
        <v>4</v>
      </c>
      <c r="H41" s="5" t="s">
        <v>1</v>
      </c>
      <c r="I41" s="13" t="s">
        <v>16</v>
      </c>
      <c r="J41" s="5" t="s">
        <v>0</v>
      </c>
      <c r="K41" s="5" t="s">
        <v>17</v>
      </c>
      <c r="L41" s="13" t="s">
        <v>30</v>
      </c>
      <c r="N41" s="5" t="s">
        <v>22</v>
      </c>
      <c r="O41" s="5" t="s">
        <v>21</v>
      </c>
      <c r="P41" s="5" t="s">
        <v>18</v>
      </c>
      <c r="Q41" s="5" t="s">
        <v>19</v>
      </c>
      <c r="R41" s="5" t="s">
        <v>20</v>
      </c>
    </row>
    <row r="42" spans="1:18" ht="12.75">
      <c r="A42" s="16" t="s">
        <v>13</v>
      </c>
      <c r="B42" s="14">
        <v>37971.9</v>
      </c>
      <c r="D42" s="15">
        <v>19400.84</v>
      </c>
      <c r="E42" s="15">
        <v>6815.976</v>
      </c>
      <c r="F42" s="15">
        <v>256.83388</v>
      </c>
      <c r="G42" s="15">
        <v>316.103241</v>
      </c>
      <c r="H42" s="15">
        <v>908.79682</v>
      </c>
      <c r="I42" s="15">
        <v>1027.336</v>
      </c>
      <c r="J42" s="15">
        <v>3496.8921</v>
      </c>
      <c r="K42" s="15">
        <v>1817.594</v>
      </c>
      <c r="L42" s="15">
        <v>3931.534</v>
      </c>
      <c r="N42" s="15">
        <v>7942.094</v>
      </c>
      <c r="O42" s="15">
        <v>316.103241</v>
      </c>
      <c r="P42" s="15">
        <v>19400.84</v>
      </c>
      <c r="Q42" s="15">
        <v>6815.976</v>
      </c>
      <c r="R42" s="15">
        <v>3496.8921</v>
      </c>
    </row>
    <row r="43" spans="1:18" ht="12.75">
      <c r="A43" s="16" t="s">
        <v>12</v>
      </c>
      <c r="B43" s="14">
        <v>26414.38</v>
      </c>
      <c r="D43" s="15">
        <v>14027.08</v>
      </c>
      <c r="E43" s="15">
        <v>5215.703</v>
      </c>
      <c r="F43" s="15">
        <v>237.07743</v>
      </c>
      <c r="G43" s="15">
        <v>276.59034</v>
      </c>
      <c r="H43" s="15">
        <v>513.66777</v>
      </c>
      <c r="I43" s="15">
        <v>810.014555</v>
      </c>
      <c r="J43" s="15">
        <v>1541.0033</v>
      </c>
      <c r="K43" s="15">
        <v>889.04037</v>
      </c>
      <c r="L43" s="15">
        <v>2904.199</v>
      </c>
      <c r="N43" s="15">
        <v>5353.999</v>
      </c>
      <c r="O43" s="15">
        <v>276.59034</v>
      </c>
      <c r="P43" s="15">
        <v>14027.08</v>
      </c>
      <c r="Q43" s="15">
        <v>5215.703</v>
      </c>
      <c r="R43" s="15">
        <v>1541.0033</v>
      </c>
    </row>
    <row r="44" spans="1:18" ht="12.75">
      <c r="A44" s="16" t="s">
        <v>53</v>
      </c>
      <c r="B44" s="14">
        <v>36035.77</v>
      </c>
      <c r="D44" s="15">
        <v>18827.9</v>
      </c>
      <c r="E44" s="15">
        <v>7151.836</v>
      </c>
      <c r="F44" s="15">
        <v>256.83388</v>
      </c>
      <c r="G44" s="15">
        <v>414.8855</v>
      </c>
      <c r="H44" s="15">
        <v>1007.579</v>
      </c>
      <c r="I44" s="15">
        <v>1284.169</v>
      </c>
      <c r="J44" s="15">
        <v>1896.619</v>
      </c>
      <c r="K44" s="15">
        <v>1620.029</v>
      </c>
      <c r="L44" s="15">
        <v>3575.918</v>
      </c>
      <c r="N44" s="15">
        <v>7744.5294</v>
      </c>
      <c r="O44" s="15">
        <v>414.8855</v>
      </c>
      <c r="P44" s="15">
        <v>18827.9</v>
      </c>
      <c r="Q44" s="15">
        <v>7151.836</v>
      </c>
      <c r="R44" s="15">
        <v>1896.619</v>
      </c>
    </row>
    <row r="45" spans="1:18" ht="12.75">
      <c r="A45" s="16" t="s">
        <v>10</v>
      </c>
      <c r="B45" s="14">
        <v>41350.26</v>
      </c>
      <c r="D45" s="15">
        <v>23352.13</v>
      </c>
      <c r="E45" s="15">
        <v>8495.2746</v>
      </c>
      <c r="F45" s="15">
        <v>513.66777</v>
      </c>
      <c r="G45" s="15">
        <v>276.59034</v>
      </c>
      <c r="H45" s="15">
        <v>829.77101</v>
      </c>
      <c r="I45" s="15">
        <v>1284.169</v>
      </c>
      <c r="J45" s="15">
        <v>1936.132</v>
      </c>
      <c r="K45" s="15">
        <v>1284.169</v>
      </c>
      <c r="L45" s="15">
        <v>3378.353</v>
      </c>
      <c r="N45" s="15">
        <v>7290.131</v>
      </c>
      <c r="O45" s="15">
        <v>276.59034</v>
      </c>
      <c r="P45" s="15">
        <v>23352.13</v>
      </c>
      <c r="Q45" s="15">
        <v>8495.2746</v>
      </c>
      <c r="R45" s="15">
        <v>1936.132</v>
      </c>
    </row>
    <row r="46" spans="1:18" ht="12.75">
      <c r="A46" s="16" t="s">
        <v>9</v>
      </c>
      <c r="B46" s="14">
        <v>19262.54</v>
      </c>
      <c r="D46" s="15">
        <v>12821.94</v>
      </c>
      <c r="E46" s="15">
        <v>3812.995</v>
      </c>
      <c r="F46" s="15">
        <v>217.32098</v>
      </c>
      <c r="G46" s="15">
        <v>296.34679</v>
      </c>
      <c r="H46" s="15">
        <v>414.8855</v>
      </c>
      <c r="I46" s="15">
        <v>335.85969</v>
      </c>
      <c r="J46" s="15">
        <v>316.103241</v>
      </c>
      <c r="K46" s="15">
        <v>375.3726</v>
      </c>
      <c r="L46" s="15">
        <v>671.71939</v>
      </c>
      <c r="N46" s="15">
        <v>2015.158</v>
      </c>
      <c r="O46" s="15">
        <v>296.34679</v>
      </c>
      <c r="P46" s="15">
        <v>12821.94</v>
      </c>
      <c r="Q46" s="15">
        <v>3812.995</v>
      </c>
      <c r="R46" s="15">
        <v>316.103241</v>
      </c>
    </row>
    <row r="47" spans="1:18" ht="12.75">
      <c r="A47" s="16" t="s">
        <v>8</v>
      </c>
      <c r="B47" s="14">
        <v>8001.363</v>
      </c>
      <c r="D47" s="15">
        <v>5334.242</v>
      </c>
      <c r="E47" s="15">
        <v>1620.029</v>
      </c>
      <c r="F47" s="15">
        <v>0</v>
      </c>
      <c r="G47" s="15">
        <v>177.808073</v>
      </c>
      <c r="H47" s="15">
        <v>296.34679</v>
      </c>
      <c r="I47" s="15">
        <v>98.7822628</v>
      </c>
      <c r="J47" s="15">
        <v>138.29517</v>
      </c>
      <c r="K47" s="15">
        <v>59.269358</v>
      </c>
      <c r="L47" s="15">
        <v>276.59034</v>
      </c>
      <c r="N47" s="15">
        <v>730.98874</v>
      </c>
      <c r="O47" s="15">
        <v>177.808073</v>
      </c>
      <c r="P47" s="15">
        <v>5334.242</v>
      </c>
      <c r="Q47" s="15">
        <v>1620.029</v>
      </c>
      <c r="R47" s="15">
        <v>138.29517</v>
      </c>
    </row>
    <row r="48" spans="1:18" ht="12.75">
      <c r="A48" s="16" t="s">
        <v>7</v>
      </c>
      <c r="B48" s="14">
        <v>3872.2647</v>
      </c>
      <c r="D48" s="15">
        <v>2588.095</v>
      </c>
      <c r="E48" s="15">
        <v>869.28391</v>
      </c>
      <c r="F48" s="15">
        <v>19.756453</v>
      </c>
      <c r="G48" s="15">
        <v>19.756453</v>
      </c>
      <c r="H48" s="15">
        <v>59.269358</v>
      </c>
      <c r="I48" s="15">
        <v>39.512905</v>
      </c>
      <c r="J48" s="15">
        <v>138.29517</v>
      </c>
      <c r="K48" s="15">
        <v>59.269358</v>
      </c>
      <c r="L48" s="15">
        <v>79.02581</v>
      </c>
      <c r="N48" s="15">
        <v>256.83388</v>
      </c>
      <c r="O48" s="15">
        <v>19.756453</v>
      </c>
      <c r="P48" s="15">
        <v>2588.095</v>
      </c>
      <c r="Q48" s="15">
        <v>869.28391</v>
      </c>
      <c r="R48" s="15">
        <v>138.29517</v>
      </c>
    </row>
    <row r="49" spans="1:18" ht="12.75">
      <c r="A49" s="16" t="s">
        <v>6</v>
      </c>
      <c r="B49" s="14">
        <v>2094.184</v>
      </c>
      <c r="D49" s="15">
        <v>1323.682</v>
      </c>
      <c r="E49" s="15">
        <v>612.45003</v>
      </c>
      <c r="F49" s="15">
        <v>0</v>
      </c>
      <c r="G49" s="15">
        <v>39.512905</v>
      </c>
      <c r="H49" s="15">
        <v>79.02581</v>
      </c>
      <c r="I49" s="15">
        <v>0</v>
      </c>
      <c r="J49" s="15">
        <v>0</v>
      </c>
      <c r="K49" s="15">
        <v>0</v>
      </c>
      <c r="L49" s="15">
        <v>39.512905</v>
      </c>
      <c r="N49" s="15">
        <v>118.53872</v>
      </c>
      <c r="O49" s="15">
        <v>39.512905</v>
      </c>
      <c r="P49" s="15">
        <v>1323.682</v>
      </c>
      <c r="Q49" s="15">
        <v>612.45003</v>
      </c>
      <c r="R49" s="15">
        <v>0</v>
      </c>
    </row>
    <row r="50" spans="1:18" ht="12.75">
      <c r="A50" s="16" t="s">
        <v>55</v>
      </c>
      <c r="B50" s="14">
        <v>175002.7</v>
      </c>
      <c r="D50" s="14">
        <v>97675.9</v>
      </c>
      <c r="E50" s="14">
        <v>34593.55</v>
      </c>
      <c r="F50" s="14">
        <v>1501.49</v>
      </c>
      <c r="G50" s="14">
        <v>1817.594</v>
      </c>
      <c r="H50" s="14">
        <v>4109.342</v>
      </c>
      <c r="I50" s="14">
        <v>4879.844</v>
      </c>
      <c r="J50" s="14">
        <v>9463.341</v>
      </c>
      <c r="K50" s="14">
        <v>6104.744</v>
      </c>
      <c r="L50" s="14">
        <v>14856.85</v>
      </c>
      <c r="N50" s="14">
        <v>31452.27</v>
      </c>
      <c r="O50" s="14">
        <v>1817.594</v>
      </c>
      <c r="P50" s="14">
        <v>97675.9</v>
      </c>
      <c r="Q50" s="14">
        <v>34593.55</v>
      </c>
      <c r="R50" s="14">
        <v>9463.341</v>
      </c>
    </row>
    <row r="51" spans="1:18" ht="12.75">
      <c r="A51" s="16"/>
      <c r="B51" s="14"/>
      <c r="D51" s="15"/>
      <c r="E51" s="15"/>
      <c r="F51" s="15"/>
      <c r="G51" s="15"/>
      <c r="H51" s="15"/>
      <c r="I51" s="15"/>
      <c r="J51" s="15"/>
      <c r="K51" s="15"/>
      <c r="L51" s="15"/>
      <c r="N51" s="15"/>
      <c r="O51" s="15"/>
      <c r="P51" s="15"/>
      <c r="Q51" s="15"/>
      <c r="R51" s="15"/>
    </row>
    <row r="52" spans="1:18" ht="12.75">
      <c r="A52" s="17"/>
      <c r="B52" s="25" t="s">
        <v>40</v>
      </c>
      <c r="D52" s="23" t="s">
        <v>46</v>
      </c>
      <c r="E52" s="24"/>
      <c r="F52" s="24"/>
      <c r="G52" s="24"/>
      <c r="H52" s="24"/>
      <c r="I52" s="24"/>
      <c r="J52" s="24"/>
      <c r="K52" s="24"/>
      <c r="L52" s="24"/>
      <c r="N52" s="23" t="s">
        <v>54</v>
      </c>
      <c r="O52" s="23"/>
      <c r="P52" s="23"/>
      <c r="Q52" s="23"/>
      <c r="R52" s="23"/>
    </row>
    <row r="53" spans="1:18" ht="51">
      <c r="A53" s="22" t="s">
        <v>59</v>
      </c>
      <c r="B53" s="5" t="s">
        <v>29</v>
      </c>
      <c r="D53" s="5" t="s">
        <v>3</v>
      </c>
      <c r="E53" s="5" t="s">
        <v>2</v>
      </c>
      <c r="F53" s="13" t="s">
        <v>23</v>
      </c>
      <c r="G53" s="5" t="s">
        <v>4</v>
      </c>
      <c r="H53" s="5" t="s">
        <v>1</v>
      </c>
      <c r="I53" s="13" t="s">
        <v>16</v>
      </c>
      <c r="J53" s="5" t="s">
        <v>0</v>
      </c>
      <c r="K53" s="5" t="s">
        <v>17</v>
      </c>
      <c r="L53" s="13" t="s">
        <v>30</v>
      </c>
      <c r="N53" s="5" t="s">
        <v>22</v>
      </c>
      <c r="O53" s="5" t="s">
        <v>21</v>
      </c>
      <c r="P53" s="5" t="s">
        <v>18</v>
      </c>
      <c r="Q53" s="5" t="s">
        <v>19</v>
      </c>
      <c r="R53" s="5" t="s">
        <v>20</v>
      </c>
    </row>
    <row r="54" spans="1:18" ht="12.75">
      <c r="A54" s="16" t="s">
        <v>13</v>
      </c>
      <c r="B54" s="14">
        <v>112117.9</v>
      </c>
      <c r="D54" s="15">
        <v>73790.35</v>
      </c>
      <c r="E54" s="15">
        <v>11280.93</v>
      </c>
      <c r="F54" s="15">
        <v>612.45003</v>
      </c>
      <c r="G54" s="15">
        <v>592.69358</v>
      </c>
      <c r="H54" s="15">
        <v>1363.195</v>
      </c>
      <c r="I54" s="15">
        <v>2607.852</v>
      </c>
      <c r="J54" s="15">
        <v>11695.82</v>
      </c>
      <c r="K54" s="15">
        <v>4464.958</v>
      </c>
      <c r="L54" s="15">
        <v>5709.615</v>
      </c>
      <c r="N54" s="15">
        <v>14758.07</v>
      </c>
      <c r="O54" s="15">
        <v>592.69358</v>
      </c>
      <c r="P54" s="15">
        <v>73790.35</v>
      </c>
      <c r="Q54" s="15">
        <v>11280.93</v>
      </c>
      <c r="R54" s="15">
        <v>11695.82</v>
      </c>
    </row>
    <row r="55" spans="1:18" ht="12.75">
      <c r="A55" s="16" t="s">
        <v>12</v>
      </c>
      <c r="B55" s="14">
        <v>60889.39</v>
      </c>
      <c r="D55" s="15">
        <v>39848.76</v>
      </c>
      <c r="E55" s="15">
        <v>7290.131</v>
      </c>
      <c r="F55" s="15">
        <v>138.29517</v>
      </c>
      <c r="G55" s="15">
        <v>375.3726</v>
      </c>
      <c r="H55" s="15">
        <v>849.52746</v>
      </c>
      <c r="I55" s="15">
        <v>1699.055</v>
      </c>
      <c r="J55" s="15">
        <v>5452.781</v>
      </c>
      <c r="K55" s="15">
        <v>2291.7485</v>
      </c>
      <c r="L55" s="15">
        <v>2943.711</v>
      </c>
      <c r="N55" s="15">
        <v>7922.337</v>
      </c>
      <c r="O55" s="15">
        <v>375.3726</v>
      </c>
      <c r="P55" s="15">
        <v>39848.76</v>
      </c>
      <c r="Q55" s="15">
        <v>7290.131</v>
      </c>
      <c r="R55" s="15">
        <v>5452.781</v>
      </c>
    </row>
    <row r="56" spans="1:18" ht="12.75">
      <c r="A56" s="16" t="s">
        <v>53</v>
      </c>
      <c r="B56" s="14">
        <v>49391.13</v>
      </c>
      <c r="D56" s="15">
        <v>32242.53</v>
      </c>
      <c r="E56" s="15">
        <v>7171.592</v>
      </c>
      <c r="F56" s="15">
        <v>276.59034</v>
      </c>
      <c r="G56" s="15">
        <v>395.12905</v>
      </c>
      <c r="H56" s="15">
        <v>829.77101</v>
      </c>
      <c r="I56" s="15">
        <v>1481.734</v>
      </c>
      <c r="J56" s="15">
        <v>2943.711</v>
      </c>
      <c r="K56" s="15">
        <v>1699.055</v>
      </c>
      <c r="L56" s="15">
        <v>2351.018</v>
      </c>
      <c r="N56" s="15">
        <v>6638.168</v>
      </c>
      <c r="O56" s="15">
        <v>395.12905</v>
      </c>
      <c r="P56" s="15">
        <v>32242.53</v>
      </c>
      <c r="Q56" s="15">
        <v>7171.592</v>
      </c>
      <c r="R56" s="15">
        <v>2943.711</v>
      </c>
    </row>
    <row r="57" spans="1:18" ht="12.75">
      <c r="A57" s="16" t="s">
        <v>10</v>
      </c>
      <c r="B57" s="14">
        <v>36687.73</v>
      </c>
      <c r="D57" s="15">
        <v>23312.614</v>
      </c>
      <c r="E57" s="15">
        <v>6243.039</v>
      </c>
      <c r="F57" s="15">
        <v>138.29517</v>
      </c>
      <c r="G57" s="15">
        <v>335.85969</v>
      </c>
      <c r="H57" s="15">
        <v>691.47584</v>
      </c>
      <c r="I57" s="15">
        <v>750.7452</v>
      </c>
      <c r="J57" s="15">
        <v>2370.774</v>
      </c>
      <c r="K57" s="15">
        <v>1086.605</v>
      </c>
      <c r="L57" s="15">
        <v>1758.324</v>
      </c>
      <c r="N57" s="15">
        <v>4425.445</v>
      </c>
      <c r="O57" s="15">
        <v>335.85969</v>
      </c>
      <c r="P57" s="15">
        <v>23312.614</v>
      </c>
      <c r="Q57" s="15">
        <v>6243.039</v>
      </c>
      <c r="R57" s="15">
        <v>2370.774</v>
      </c>
    </row>
    <row r="58" spans="1:18" ht="12.75">
      <c r="A58" s="16" t="s">
        <v>9</v>
      </c>
      <c r="B58" s="14">
        <v>19539.13</v>
      </c>
      <c r="D58" s="15">
        <v>14027.08</v>
      </c>
      <c r="E58" s="15">
        <v>3022.737</v>
      </c>
      <c r="F58" s="15">
        <v>79.02581</v>
      </c>
      <c r="G58" s="15">
        <v>296.34679</v>
      </c>
      <c r="H58" s="15">
        <v>493.911314</v>
      </c>
      <c r="I58" s="15">
        <v>237.07743</v>
      </c>
      <c r="J58" s="15">
        <v>375.3726</v>
      </c>
      <c r="K58" s="15">
        <v>296.34679</v>
      </c>
      <c r="L58" s="15">
        <v>711.23229</v>
      </c>
      <c r="N58" s="15">
        <v>1817.594</v>
      </c>
      <c r="O58" s="15">
        <v>296.34679</v>
      </c>
      <c r="P58" s="15">
        <v>14027.08</v>
      </c>
      <c r="Q58" s="15">
        <v>3022.737</v>
      </c>
      <c r="R58" s="15">
        <v>375.3726</v>
      </c>
    </row>
    <row r="59" spans="1:18" ht="12.75">
      <c r="A59" s="16" t="s">
        <v>8</v>
      </c>
      <c r="B59" s="14">
        <v>8752.108</v>
      </c>
      <c r="D59" s="15">
        <v>6361.578</v>
      </c>
      <c r="E59" s="15">
        <v>1778.081</v>
      </c>
      <c r="F59" s="15">
        <v>0</v>
      </c>
      <c r="G59" s="15">
        <v>158.05162</v>
      </c>
      <c r="H59" s="15">
        <v>98.7822628</v>
      </c>
      <c r="I59" s="15">
        <v>59.269358</v>
      </c>
      <c r="J59" s="15">
        <v>39.512905</v>
      </c>
      <c r="K59" s="15">
        <v>79.02581</v>
      </c>
      <c r="L59" s="15">
        <v>177.808073</v>
      </c>
      <c r="N59" s="15">
        <v>414.8855</v>
      </c>
      <c r="O59" s="15">
        <v>158.05162</v>
      </c>
      <c r="P59" s="15">
        <v>6361.578</v>
      </c>
      <c r="Q59" s="15">
        <v>1778.081</v>
      </c>
      <c r="R59" s="15">
        <v>39.512905</v>
      </c>
    </row>
    <row r="60" spans="1:18" ht="12.75">
      <c r="A60" s="16" t="s">
        <v>7</v>
      </c>
      <c r="B60" s="14">
        <v>4227.881</v>
      </c>
      <c r="D60" s="15">
        <v>2904.199</v>
      </c>
      <c r="E60" s="15">
        <v>651.96293</v>
      </c>
      <c r="F60" s="15">
        <v>39.512905</v>
      </c>
      <c r="G60" s="15">
        <v>0</v>
      </c>
      <c r="H60" s="15">
        <v>39.512905</v>
      </c>
      <c r="I60" s="15">
        <v>118.53872</v>
      </c>
      <c r="J60" s="15">
        <v>217.32098</v>
      </c>
      <c r="K60" s="15">
        <v>39.512905</v>
      </c>
      <c r="L60" s="15">
        <v>217.32098</v>
      </c>
      <c r="N60" s="15">
        <v>454.39841</v>
      </c>
      <c r="O60" s="15">
        <v>0</v>
      </c>
      <c r="P60" s="15">
        <v>2904.199</v>
      </c>
      <c r="Q60" s="15">
        <v>651.96293</v>
      </c>
      <c r="R60" s="15">
        <v>217.32098</v>
      </c>
    </row>
    <row r="61" spans="1:18" ht="12.75">
      <c r="A61" s="16" t="s">
        <v>6</v>
      </c>
      <c r="B61" s="14">
        <v>2825.173</v>
      </c>
      <c r="D61" s="15">
        <v>1560.76</v>
      </c>
      <c r="E61" s="15">
        <v>948.30972</v>
      </c>
      <c r="F61" s="15">
        <v>19.756453</v>
      </c>
      <c r="G61" s="15">
        <v>98.7822628</v>
      </c>
      <c r="H61" s="15">
        <v>39.512905</v>
      </c>
      <c r="I61" s="15">
        <v>0</v>
      </c>
      <c r="J61" s="15">
        <v>19.756453</v>
      </c>
      <c r="K61" s="15">
        <v>79.02581</v>
      </c>
      <c r="L61" s="15">
        <v>59.269358</v>
      </c>
      <c r="N61" s="15">
        <v>197.56453</v>
      </c>
      <c r="O61" s="15">
        <v>98.7822628</v>
      </c>
      <c r="P61" s="15">
        <v>1560.76</v>
      </c>
      <c r="Q61" s="15">
        <v>948.30972</v>
      </c>
      <c r="R61" s="15">
        <v>19.756453</v>
      </c>
    </row>
    <row r="62" spans="1:18" ht="12.75">
      <c r="A62" s="16" t="s">
        <v>56</v>
      </c>
      <c r="B62" s="14">
        <v>294430.4</v>
      </c>
      <c r="D62" s="14">
        <v>194047.9</v>
      </c>
      <c r="E62" s="14">
        <v>38386.79</v>
      </c>
      <c r="F62" s="14">
        <v>1303.926</v>
      </c>
      <c r="G62" s="14">
        <v>2252.236</v>
      </c>
      <c r="H62" s="14">
        <v>4405.689</v>
      </c>
      <c r="I62" s="14">
        <v>6954.2713</v>
      </c>
      <c r="J62" s="14">
        <v>23115.05</v>
      </c>
      <c r="K62" s="14">
        <v>10036.28</v>
      </c>
      <c r="L62" s="14">
        <v>13928.3</v>
      </c>
      <c r="N62" s="14">
        <v>36628.463</v>
      </c>
      <c r="O62" s="14">
        <v>2252.236</v>
      </c>
      <c r="P62" s="14">
        <v>194047.9</v>
      </c>
      <c r="Q62" s="14">
        <v>38386.79</v>
      </c>
      <c r="R62" s="14">
        <v>23115.05</v>
      </c>
    </row>
    <row r="63" spans="1:17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7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</sheetData>
  <mergeCells count="10">
    <mergeCell ref="D52:L52"/>
    <mergeCell ref="N52:R52"/>
    <mergeCell ref="D28:L28"/>
    <mergeCell ref="N28:R28"/>
    <mergeCell ref="D40:L40"/>
    <mergeCell ref="N40:R40"/>
    <mergeCell ref="D4:L4"/>
    <mergeCell ref="N4:R4"/>
    <mergeCell ref="D16:L16"/>
    <mergeCell ref="N16:R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Udall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Gans</dc:creator>
  <cp:keywords/>
  <dc:description/>
  <cp:lastModifiedBy>Judy Gans</cp:lastModifiedBy>
  <dcterms:created xsi:type="dcterms:W3CDTF">2006-09-30T14:35:29Z</dcterms:created>
  <dcterms:modified xsi:type="dcterms:W3CDTF">2006-11-26T06:39:13Z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